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<sst xmlns="http://schemas.openxmlformats.org/spreadsheetml/2006/main" count="109" uniqueCount="109">
  <si>
    <t xml:space="preserve"/>
  </si>
  <si>
    <t xml:space="preserve">QVE020</t>
  </si>
  <si>
    <t xml:space="preserve">m²</t>
  </si>
  <si>
    <t xml:space="preserve">Cubierta verde extensiva transitable. Sistema Sedum Tapizante "ZINCO".</t>
  </si>
  <si>
    <r>
      <rPr>
        <sz val="8.25"/>
        <color rgb="FF000000"/>
        <rFont val="Arial"/>
        <family val="2"/>
      </rPr>
      <t xml:space="preserve">Cubierta plana transitable, no ventilada, ajardinada extensiva (ecológica), sistema Sedum Tapizante "ZINCO", compuesta de: formación de pendientes: arcilla expandida, vertida en seco y consolidada en su superficie con lechada de cemento, con espesor medio de 10 cm, con capa de regularización de mortero de cemento, industrial, M-5 de 4 cm de espesor; impermeabilización bicapa adherida: lámina de betún modificado con elastómero SBS, LBM(SBS)-30-FV y lámina de betún modificado con elastómero SBS, LBM(SBS)-50/G-FP, totalmente adheridas con soplete, sin coincidir sus juntas; membrana antirraíces flexible de polietileno de baja densidad, WSF 40 "ZINCO", de color negro; capa separadora bajo protección: manta protectora y retenedora SSM 45 "ZINCO", formada por geotextil de poliéster y polipropileno, con una masa superficial de 470 g/m²; capa drenante y retenedora de agua: módulo Floradrain FD 25-E "ZINCO"; capa filtrante: filtro sistema SF "ZINCO", formado por un geotextil de fibras de polipropileno; capa de protección: sustrato Zincoterra Floral "ZINCO", de 80 mm de espesor, plantas con cepellón plano, Zinco Sedum Mix "ZINCO".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</si>
  <si>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</si>
  <si>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</si>
  <si>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</si>
  <si>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</si>
  <si>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</si>
  <si>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</si>
  <si>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</si>
  <si>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</si>
  <si>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</si>
  <si>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</si>
  <si>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mt01arl030aa</t>
  </si>
  <si>
    <t xml:space="preserve">m³</t>
  </si>
  <si>
    <t xml:space="preserve">Arcilla expandida, suministrada en sacos, según UNE-EN 13055-1.</t>
  </si>
  <si>
    <t xml:space="preserve">mt09lec020b</t>
  </si>
  <si>
    <t xml:space="preserve">m³</t>
  </si>
  <si>
    <t xml:space="preserve">Lechada de cemento 1/3 CEM II/B-P 32,5 N.</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</si>
  <si>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</si>
  <si>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</si>
  <si>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</si>
  <si>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</si>
  <si>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</si>
  <si>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</si>
  <si>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mt16pea020b</t>
  </si>
  <si>
    <t xml:space="preserve">m²</t>
  </si>
  <si>
    <t xml:space="preserve">Panel rígido de poliestireno expandido, según UNE-EN 13163, mecanizado lateral recto, de 20 mm de espesor, resistencia térmica 0,55 m²K/W, conductividad térmica 0,036 W/(mK), para junta de dilatación.</t>
  </si>
  <si>
    <t xml:space="preserve">mt14iea020c</t>
  </si>
  <si>
    <t xml:space="preserve">kg</t>
  </si>
  <si>
    <t xml:space="preserve">Emulsión asfáltica aniónica con cargas tipo EB, según UNE 104231.</t>
  </si>
  <si>
    <t xml:space="preserve">mt14lba010a</t>
  </si>
  <si>
    <t xml:space="preserve">m²</t>
  </si>
  <si>
    <t xml:space="preserve">Lámina de betún modificado con elastómero SBS, LBM(SBS)-30-FV, de 2,5 mm de espesor, masa nominal 3 kg/m², con armadura de fieltro de fibra de vidrio de 60 g/m², de superficie no protegida. Según UNE-EN 13707.</t>
  </si>
  <si>
    <t xml:space="preserve">mt14lga010oc</t>
  </si>
  <si>
    <t xml:space="preserve">m²</t>
  </si>
  <si>
    <t xml:space="preserve">Lámina de betún modificado con elastómero SBS, LBM(SBS)-50/G-FP, de 3,5 mm de espesor, masa nominal 5 kg/m², con armadura de fieltro de poliéster reforzado y estabilizado de 150 g/m², con autoprotección mineral de color verde, con resistencia a la penetración de raíces. Según UNE-EN 13707.</t>
  </si>
  <si>
    <t xml:space="preserve">mt14lbz020a</t>
  </si>
  <si>
    <t xml:space="preserve">m²</t>
  </si>
  <si>
    <t xml:space="preserve">Membrana antirraíces flexible de polietileno de baja densidad, WSF 40 "ZINCO", de color negro, para cubiertas verdes.</t>
  </si>
  <si>
    <t xml:space="preserve">mt14lbz040qa</t>
  </si>
  <si>
    <t xml:space="preserve">m²</t>
  </si>
  <si>
    <t xml:space="preserve">Manta protectora y retenedora SSM 45 "ZINCO", formada por geotextil de poliéster y polipropileno, de 5 mm de espesor, con una retención de agua de 5 l/m², una resistencia a la tracción longitudinal de 5,5 kN/m, una resistencia CBR a punzonamiento 2 kN, y una masa superficial de 470 g/m², suministrada en rollos.</t>
  </si>
  <si>
    <t xml:space="preserve">mt14lbz030aia</t>
  </si>
  <si>
    <t xml:space="preserve">m²</t>
  </si>
  <si>
    <t xml:space="preserve">Módulo drenante y retenedor de agua, Floradrain FD 25-E "ZINCO", de poliolefinas recicladas con perforaciones en la parte superior, suministrado en placas. Incluso clips de unión.</t>
  </si>
  <si>
    <t xml:space="preserve">mt14lbz050a</t>
  </si>
  <si>
    <t xml:space="preserve">m²</t>
  </si>
  <si>
    <t xml:space="preserve">Filtro sistema SF "ZINCO", formado por un geotextil no tejido sintético, compuesto por fibras de polipropileno unidas por agujeteado, termosoldado por ambas caras, de 0,6 mm de espesor, con una resistencia a la tracción longitudinal de 7 kN/m, una resistencia CBR a punzonamiento 1,1 kN, y una masa superficial de 100 g/m², suministrado en rollos.</t>
  </si>
  <si>
    <t xml:space="preserve">mt48saz010b</t>
  </si>
  <si>
    <t xml:space="preserve">m³</t>
  </si>
  <si>
    <t xml:space="preserve">Sustrato Zincoterra Floral "ZINCO", compuesto de cerámica seleccionada triturada y otros componentes minerales mezclados con compost y turba rubia, suministrado a granel, para cubiertas verdes.</t>
  </si>
  <si>
    <t xml:space="preserve">mt48epz010ia</t>
  </si>
  <si>
    <t xml:space="preserve">m²</t>
  </si>
  <si>
    <t xml:space="preserve">Plantas con cepellón plano, Zinco Sedum Mix "ZINCO", suministradas en bandejas de 60 piezas con 4 o más especies distintas de sedum, para cubiertas verdes.</t>
  </si>
  <si>
    <t xml:space="preserve">mt01arc010</t>
  </si>
  <si>
    <t xml:space="preserve">t</t>
  </si>
  <si>
    <t xml:space="preserve">Cantos rodados lavados, de granulometría comprendida entre 16 y 32 mm.</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</si>
  <si>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</si>
  <si>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</si>
  <si>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</si>
  <si>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</si>
  <si>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</si>
  <si>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</si>
  <si>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</si>
  <si>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</si>
  <si>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</si>
  <si>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</si>
  <si>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</si>
  <si>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</si>
  <si>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</si>
  <si>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</si>
  <si>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mo040</t>
  </si>
  <si>
    <t xml:space="preserve">h</t>
  </si>
  <si>
    <t xml:space="preserve">Oficial 1ª jardinero.</t>
  </si>
  <si>
    <t xml:space="preserve">mo086</t>
  </si>
  <si>
    <t xml:space="preserve">h</t>
  </si>
  <si>
    <t xml:space="preserve">Ayudante jardinero.</t>
  </si>
  <si>
    <t xml:space="preserve">Subtotal mano de obra:</t>
  </si>
  <si>
    <t xml:space="preserve">Costes directos complementarios</t>
  </si>
  <si>
    <t xml:space="preserve">%</t>
  </si>
  <si>
    <t xml:space="preserve">Costes directos complementarios</t>
  </si>
  <si>
    <t xml:space="preserve">Coste de mantenimiento decenal: 33,77€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</si>
  <si>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</si>
  <si>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</si>
  <si>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</si>
  <si>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</si>
  <si>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</si>
  <si>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</si>
  <si>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</si>
  <si>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</si>
  <si>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13055-1:2003</t>
  </si>
  <si>
    <t xml:space="preserve">2+/4</t>
  </si>
  <si>
    <t xml:space="preserve">Áridos ligeros. Parte 1: Áridos ligeros para hormigón, mortero e inyectado.</t>
  </si>
  <si>
    <t xml:space="preserve">UNE-EN 13055-1/AC:2004</t>
  </si>
  <si>
    <t xml:space="preserve">UNE-EN 998-2:2012</t>
  </si>
  <si>
    <t xml:space="preserve">2+/4</t>
  </si>
  <si>
    <t xml:space="preserve">Especificaciones de los morteros para albañilería. Parte 2: Morteros para albañilería</t>
  </si>
  <si>
    <t xml:space="preserve">UNE-EN 13163:2013/A1:2015</t>
  </si>
  <si>
    <t xml:space="preserve">1/3/4</t>
  </si>
  <si>
    <t xml:space="preserve">Productos aislantes térmicos para aplicaciones en la edificación. Productos manufacturados de poliestireno expandido (EPS). Especificación.</t>
  </si>
  <si>
    <t xml:space="preserve">UNE-EN 13707:2005/A2:2010</t>
  </si>
  <si>
    <t xml:space="preserve">1/2+/3/4</t>
  </si>
  <si>
    <t xml:space="preserve">Láminas flexibles para la impermeabilización. Láminas bituminosas con armadura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</si>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</sst>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6.29" customWidth="1"/>
    <col min="5" max="5" width="71.40" customWidth="1"/>
    <col min="6" max="6" width="3.40" customWidth="1"/>
    <col min="7" max="7" width="9.52" customWidth="1"/>
    <col min="8" max="8" width="4.08" customWidth="1"/>
    <col min="9" max="9" width="10.37"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97.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0" t="s">
        <v>13</v>
      </c>
      <c r="D10" s="10"/>
      <c r="E10" s="1" t="s">
        <v>14</v>
      </c>
      <c r="F10" s="1"/>
      <c r="G10" s="11">
        <v>3</v>
      </c>
      <c r="H10" s="11"/>
      <c r="I10" s="12">
        <v>0.13</v>
      </c>
      <c r="J10" s="12">
        <f ca="1">ROUND(INDIRECT(ADDRESS(ROW()+(0), COLUMN()+(-3), 1))*INDIRECT(ADDRESS(ROW()+(0), COLUMN()+(-1), 1)), 2)</f>
        <v>0.39</v>
      </c>
    </row>
    <row r="11" spans="1:10" ht="13.50" thickBot="1" customHeight="1">
      <c r="A11" s="1" t="s">
        <v>15</v>
      </c>
      <c r="B11" s="1"/>
      <c r="C11" s="10" t="s">
        <v>16</v>
      </c>
      <c r="D11" s="10"/>
      <c r="E11" s="1" t="s">
        <v>17</v>
      </c>
      <c r="F11" s="1"/>
      <c r="G11" s="11">
        <v>0.1</v>
      </c>
      <c r="H11" s="11"/>
      <c r="I11" s="12">
        <v>135.87</v>
      </c>
      <c r="J11" s="12">
        <f ca="1">ROUND(INDIRECT(ADDRESS(ROW()+(0), COLUMN()+(-3), 1))*INDIRECT(ADDRESS(ROW()+(0), COLUMN()+(-1), 1)), 2)</f>
        <v>13.59</v>
      </c>
    </row>
    <row r="12" spans="1:10" ht="13.50" thickBot="1" customHeight="1">
      <c r="A12" s="1" t="s">
        <v>18</v>
      </c>
      <c r="B12" s="1"/>
      <c r="C12" s="10" t="s">
        <v>19</v>
      </c>
      <c r="D12" s="10"/>
      <c r="E12" s="1" t="s">
        <v>20</v>
      </c>
      <c r="F12" s="1"/>
      <c r="G12" s="11">
        <v>0.01</v>
      </c>
      <c r="H12" s="11"/>
      <c r="I12" s="12">
        <v>105.1</v>
      </c>
      <c r="J12" s="12">
        <f ca="1">ROUND(INDIRECT(ADDRESS(ROW()+(0), COLUMN()+(-3), 1))*INDIRECT(ADDRESS(ROW()+(0), COLUMN()+(-1), 1)), 2)</f>
        <v>1.05</v>
      </c>
    </row>
    <row r="13" spans="1:10" ht="13.50" thickBot="1" customHeight="1">
      <c r="A13" s="1" t="s">
        <v>21</v>
      </c>
      <c r="B13" s="1"/>
      <c r="C13" s="10" t="s">
        <v>22</v>
      </c>
      <c r="D13" s="10"/>
      <c r="E13" s="1" t="s">
        <v>23</v>
      </c>
      <c r="F13" s="1"/>
      <c r="G13" s="11">
        <v>0.014</v>
      </c>
      <c r="H13" s="11"/>
      <c r="I13" s="12">
        <v>1.5</v>
      </c>
      <c r="J13" s="12">
        <f ca="1">ROUND(INDIRECT(ADDRESS(ROW()+(0), COLUMN()+(-3), 1))*INDIRECT(ADDRESS(ROW()+(0), COLUMN()+(-1), 1)), 2)</f>
        <v>0.02</v>
      </c>
    </row>
    <row r="14" spans="1:10" ht="24.00" thickBot="1" customHeight="1">
      <c r="A14" s="1" t="s">
        <v>24</v>
      </c>
      <c r="B14" s="1"/>
      <c r="C14" s="10" t="s">
        <v>25</v>
      </c>
      <c r="D14" s="10"/>
      <c r="E14" s="1" t="s">
        <v>26</v>
      </c>
      <c r="F14" s="1"/>
      <c r="G14" s="11">
        <v>0.075</v>
      </c>
      <c r="H14" s="11"/>
      <c r="I14" s="12">
        <v>33.86</v>
      </c>
      <c r="J14" s="12">
        <f ca="1">ROUND(INDIRECT(ADDRESS(ROW()+(0), COLUMN()+(-3), 1))*INDIRECT(ADDRESS(ROW()+(0), COLUMN()+(-1), 1)), 2)</f>
        <v>2.54</v>
      </c>
    </row>
    <row r="15" spans="1:10" ht="34.50" thickBot="1" customHeight="1">
      <c r="A15" s="1" t="s">
        <v>27</v>
      </c>
      <c r="B15" s="1"/>
      <c r="C15" s="10" t="s">
        <v>28</v>
      </c>
      <c r="D15" s="10"/>
      <c r="E15" s="1" t="s">
        <v>29</v>
      </c>
      <c r="F15" s="1"/>
      <c r="G15" s="11">
        <v>0.01</v>
      </c>
      <c r="H15" s="11"/>
      <c r="I15" s="12">
        <v>1.34</v>
      </c>
      <c r="J15" s="12">
        <f ca="1">ROUND(INDIRECT(ADDRESS(ROW()+(0), COLUMN()+(-3), 1))*INDIRECT(ADDRESS(ROW()+(0), COLUMN()+(-1), 1)), 2)</f>
        <v>0.01</v>
      </c>
    </row>
    <row r="16" spans="1:10" ht="13.50" thickBot="1" customHeight="1">
      <c r="A16" s="1" t="s">
        <v>30</v>
      </c>
      <c r="B16" s="1"/>
      <c r="C16" s="10" t="s">
        <v>31</v>
      </c>
      <c r="D16" s="10"/>
      <c r="E16" s="1" t="s">
        <v>32</v>
      </c>
      <c r="F16" s="1"/>
      <c r="G16" s="11">
        <v>0.3</v>
      </c>
      <c r="H16" s="11"/>
      <c r="I16" s="12">
        <v>1.46</v>
      </c>
      <c r="J16" s="12">
        <f ca="1">ROUND(INDIRECT(ADDRESS(ROW()+(0), COLUMN()+(-3), 1))*INDIRECT(ADDRESS(ROW()+(0), COLUMN()+(-1), 1)), 2)</f>
        <v>0.44</v>
      </c>
    </row>
    <row r="17" spans="1:10" ht="34.50" thickBot="1" customHeight="1">
      <c r="A17" s="1" t="s">
        <v>33</v>
      </c>
      <c r="B17" s="1"/>
      <c r="C17" s="10" t="s">
        <v>34</v>
      </c>
      <c r="D17" s="10"/>
      <c r="E17" s="1" t="s">
        <v>35</v>
      </c>
      <c r="F17" s="1"/>
      <c r="G17" s="11">
        <v>1.1</v>
      </c>
      <c r="H17" s="11"/>
      <c r="I17" s="12">
        <v>3.54</v>
      </c>
      <c r="J17" s="12">
        <f ca="1">ROUND(INDIRECT(ADDRESS(ROW()+(0), COLUMN()+(-3), 1))*INDIRECT(ADDRESS(ROW()+(0), COLUMN()+(-1), 1)), 2)</f>
        <v>3.89</v>
      </c>
    </row>
    <row r="18" spans="1:10" ht="45.00" thickBot="1" customHeight="1">
      <c r="A18" s="1" t="s">
        <v>36</v>
      </c>
      <c r="B18" s="1"/>
      <c r="C18" s="10" t="s">
        <v>37</v>
      </c>
      <c r="D18" s="10"/>
      <c r="E18" s="1" t="s">
        <v>38</v>
      </c>
      <c r="F18" s="1"/>
      <c r="G18" s="11">
        <v>1.1</v>
      </c>
      <c r="H18" s="11"/>
      <c r="I18" s="12">
        <v>6.43</v>
      </c>
      <c r="J18" s="12">
        <f ca="1">ROUND(INDIRECT(ADDRESS(ROW()+(0), COLUMN()+(-3), 1))*INDIRECT(ADDRESS(ROW()+(0), COLUMN()+(-1), 1)), 2)</f>
        <v>7.07</v>
      </c>
    </row>
    <row r="19" spans="1:10" ht="24.00" thickBot="1" customHeight="1">
      <c r="A19" s="1" t="s">
        <v>39</v>
      </c>
      <c r="B19" s="1"/>
      <c r="C19" s="10" t="s">
        <v>40</v>
      </c>
      <c r="D19" s="10"/>
      <c r="E19" s="1" t="s">
        <v>41</v>
      </c>
      <c r="F19" s="1"/>
      <c r="G19" s="11">
        <v>1.75</v>
      </c>
      <c r="H19" s="11"/>
      <c r="I19" s="12">
        <v>2.92</v>
      </c>
      <c r="J19" s="12">
        <f ca="1">ROUND(INDIRECT(ADDRESS(ROW()+(0), COLUMN()+(-3), 1))*INDIRECT(ADDRESS(ROW()+(0), COLUMN()+(-1), 1)), 2)</f>
        <v>5.11</v>
      </c>
    </row>
    <row r="20" spans="1:10" ht="45.00" thickBot="1" customHeight="1">
      <c r="A20" s="1" t="s">
        <v>42</v>
      </c>
      <c r="B20" s="1"/>
      <c r="C20" s="10" t="s">
        <v>43</v>
      </c>
      <c r="D20" s="10"/>
      <c r="E20" s="1" t="s">
        <v>44</v>
      </c>
      <c r="F20" s="1"/>
      <c r="G20" s="11">
        <v>1.1</v>
      </c>
      <c r="H20" s="11"/>
      <c r="I20" s="12">
        <v>2.64</v>
      </c>
      <c r="J20" s="12">
        <f ca="1">ROUND(INDIRECT(ADDRESS(ROW()+(0), COLUMN()+(-3), 1))*INDIRECT(ADDRESS(ROW()+(0), COLUMN()+(-1), 1)), 2)</f>
        <v>2.9</v>
      </c>
    </row>
    <row r="21" spans="1:10" ht="34.50" thickBot="1" customHeight="1">
      <c r="A21" s="1" t="s">
        <v>45</v>
      </c>
      <c r="B21" s="1"/>
      <c r="C21" s="10" t="s">
        <v>46</v>
      </c>
      <c r="D21" s="10"/>
      <c r="E21" s="1" t="s">
        <v>47</v>
      </c>
      <c r="F21" s="1"/>
      <c r="G21" s="11">
        <v>1.03</v>
      </c>
      <c r="H21" s="11"/>
      <c r="I21" s="12">
        <v>8.25</v>
      </c>
      <c r="J21" s="12">
        <f ca="1">ROUND(INDIRECT(ADDRESS(ROW()+(0), COLUMN()+(-3), 1))*INDIRECT(ADDRESS(ROW()+(0), COLUMN()+(-1), 1)), 2)</f>
        <v>8.5</v>
      </c>
    </row>
    <row r="22" spans="1:10" ht="45.00" thickBot="1" customHeight="1">
      <c r="A22" s="1" t="s">
        <v>48</v>
      </c>
      <c r="B22" s="1"/>
      <c r="C22" s="10" t="s">
        <v>49</v>
      </c>
      <c r="D22" s="10"/>
      <c r="E22" s="1" t="s">
        <v>50</v>
      </c>
      <c r="F22" s="1"/>
      <c r="G22" s="11">
        <v>1.2</v>
      </c>
      <c r="H22" s="11"/>
      <c r="I22" s="12">
        <v>1.1</v>
      </c>
      <c r="J22" s="12">
        <f ca="1">ROUND(INDIRECT(ADDRESS(ROW()+(0), COLUMN()+(-3), 1))*INDIRECT(ADDRESS(ROW()+(0), COLUMN()+(-1), 1)), 2)</f>
        <v>1.32</v>
      </c>
    </row>
    <row r="23" spans="1:10" ht="34.50" thickBot="1" customHeight="1">
      <c r="A23" s="1" t="s">
        <v>51</v>
      </c>
      <c r="B23" s="1"/>
      <c r="C23" s="10" t="s">
        <v>52</v>
      </c>
      <c r="D23" s="10"/>
      <c r="E23" s="1" t="s">
        <v>53</v>
      </c>
      <c r="F23" s="1"/>
      <c r="G23" s="11">
        <v>0.106</v>
      </c>
      <c r="H23" s="11"/>
      <c r="I23" s="12">
        <v>88.5</v>
      </c>
      <c r="J23" s="12">
        <f ca="1">ROUND(INDIRECT(ADDRESS(ROW()+(0), COLUMN()+(-3), 1))*INDIRECT(ADDRESS(ROW()+(0), COLUMN()+(-1), 1)), 2)</f>
        <v>9.38</v>
      </c>
    </row>
    <row r="24" spans="1:10" ht="24.00" thickBot="1" customHeight="1">
      <c r="A24" s="1" t="s">
        <v>54</v>
      </c>
      <c r="B24" s="1"/>
      <c r="C24" s="10" t="s">
        <v>55</v>
      </c>
      <c r="D24" s="10"/>
      <c r="E24" s="1" t="s">
        <v>56</v>
      </c>
      <c r="F24" s="1"/>
      <c r="G24" s="11">
        <v>1.03</v>
      </c>
      <c r="H24" s="11"/>
      <c r="I24" s="12">
        <v>10.08</v>
      </c>
      <c r="J24" s="12">
        <f ca="1">ROUND(INDIRECT(ADDRESS(ROW()+(0), COLUMN()+(-3), 1))*INDIRECT(ADDRESS(ROW()+(0), COLUMN()+(-1), 1)), 2)</f>
        <v>10.38</v>
      </c>
    </row>
    <row r="25" spans="1:10" ht="13.50" thickBot="1" customHeight="1">
      <c r="A25" s="1" t="s">
        <v>57</v>
      </c>
      <c r="B25" s="1"/>
      <c r="C25" s="10" t="s">
        <v>58</v>
      </c>
      <c r="D25" s="10"/>
      <c r="E25" s="1" t="s">
        <v>59</v>
      </c>
      <c r="F25" s="1"/>
      <c r="G25" s="13">
        <v>0.04</v>
      </c>
      <c r="H25" s="13"/>
      <c r="I25" s="14">
        <v>21.23</v>
      </c>
      <c r="J25" s="14">
        <f ca="1">ROUND(INDIRECT(ADDRESS(ROW()+(0), COLUMN()+(-3), 1))*INDIRECT(ADDRESS(ROW()+(0), COLUMN()+(-1), 1)), 2)</f>
        <v>0.85</v>
      </c>
    </row>
    <row r="26" spans="1:10" ht="13.50" thickBot="1" customHeight="1">
      <c r="A26" s="15"/>
      <c r="B26" s="15"/>
      <c r="C26" s="15"/>
      <c r="D26" s="15"/>
      <c r="E26" s="15"/>
      <c r="F26" s="15"/>
      <c r="G26" s="9" t="s">
        <v>60</v>
      </c>
      <c r="H26" s="9"/>
      <c r="I26" s="9"/>
      <c r="J26"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67.44</v>
      </c>
    </row>
    <row r="27" spans="1:10" ht="13.50" thickBot="1" customHeight="1">
      <c r="A27" s="15">
        <v>2</v>
      </c>
      <c r="B27" s="15"/>
      <c r="C27" s="15"/>
      <c r="D27" s="15"/>
      <c r="E27" s="18" t="s">
        <v>61</v>
      </c>
      <c r="F27" s="18"/>
      <c r="G27" s="18"/>
      <c r="H27" s="18"/>
      <c r="I27" s="15"/>
      <c r="J27" s="15"/>
    </row>
    <row r="28" spans="1:10" ht="13.50" thickBot="1" customHeight="1">
      <c r="A28" s="1" t="s">
        <v>62</v>
      </c>
      <c r="B28" s="1"/>
      <c r="C28" s="10" t="s">
        <v>63</v>
      </c>
      <c r="D28" s="10"/>
      <c r="E28" s="1" t="s">
        <v>64</v>
      </c>
      <c r="F28" s="1"/>
      <c r="G28" s="11">
        <v>0.098</v>
      </c>
      <c r="H28" s="11"/>
      <c r="I28" s="12">
        <v>18.89</v>
      </c>
      <c r="J28" s="12">
        <f ca="1">ROUND(INDIRECT(ADDRESS(ROW()+(0), COLUMN()+(-3), 1))*INDIRECT(ADDRESS(ROW()+(0), COLUMN()+(-1), 1)), 2)</f>
        <v>1.85</v>
      </c>
    </row>
    <row r="29" spans="1:10" ht="13.50" thickBot="1" customHeight="1">
      <c r="A29" s="1" t="s">
        <v>65</v>
      </c>
      <c r="B29" s="1"/>
      <c r="C29" s="10" t="s">
        <v>66</v>
      </c>
      <c r="D29" s="10"/>
      <c r="E29" s="1" t="s">
        <v>67</v>
      </c>
      <c r="F29" s="1"/>
      <c r="G29" s="11">
        <v>0.317</v>
      </c>
      <c r="H29" s="11"/>
      <c r="I29" s="12">
        <v>17.67</v>
      </c>
      <c r="J29" s="12">
        <f ca="1">ROUND(INDIRECT(ADDRESS(ROW()+(0), COLUMN()+(-3), 1))*INDIRECT(ADDRESS(ROW()+(0), COLUMN()+(-1), 1)), 2)</f>
        <v>5.6</v>
      </c>
    </row>
    <row r="30" spans="1:10" ht="13.50" thickBot="1" customHeight="1">
      <c r="A30" s="1" t="s">
        <v>68</v>
      </c>
      <c r="B30" s="1"/>
      <c r="C30" s="10" t="s">
        <v>69</v>
      </c>
      <c r="D30" s="10"/>
      <c r="E30" s="1" t="s">
        <v>70</v>
      </c>
      <c r="F30" s="1"/>
      <c r="G30" s="11">
        <v>0.391</v>
      </c>
      <c r="H30" s="11"/>
      <c r="I30" s="12">
        <v>18.89</v>
      </c>
      <c r="J30" s="12">
        <f ca="1">ROUND(INDIRECT(ADDRESS(ROW()+(0), COLUMN()+(-3), 1))*INDIRECT(ADDRESS(ROW()+(0), COLUMN()+(-1), 1)), 2)</f>
        <v>7.39</v>
      </c>
    </row>
    <row r="31" spans="1:10" ht="13.50" thickBot="1" customHeight="1">
      <c r="A31" s="1" t="s">
        <v>71</v>
      </c>
      <c r="B31" s="1"/>
      <c r="C31" s="10" t="s">
        <v>72</v>
      </c>
      <c r="D31" s="10"/>
      <c r="E31" s="1" t="s">
        <v>73</v>
      </c>
      <c r="F31" s="1"/>
      <c r="G31" s="11">
        <v>0.391</v>
      </c>
      <c r="H31" s="11"/>
      <c r="I31" s="12">
        <v>17.9</v>
      </c>
      <c r="J31" s="12">
        <f ca="1">ROUND(INDIRECT(ADDRESS(ROW()+(0), COLUMN()+(-3), 1))*INDIRECT(ADDRESS(ROW()+(0), COLUMN()+(-1), 1)), 2)</f>
        <v>7</v>
      </c>
    </row>
    <row r="32" spans="1:10" ht="13.50" thickBot="1" customHeight="1">
      <c r="A32" s="1" t="s">
        <v>74</v>
      </c>
      <c r="B32" s="1"/>
      <c r="C32" s="10" t="s">
        <v>75</v>
      </c>
      <c r="D32" s="10"/>
      <c r="E32" s="1" t="s">
        <v>76</v>
      </c>
      <c r="F32" s="1"/>
      <c r="G32" s="11">
        <v>0.43</v>
      </c>
      <c r="H32" s="11"/>
      <c r="I32" s="12">
        <v>18.89</v>
      </c>
      <c r="J32" s="12">
        <f ca="1">ROUND(INDIRECT(ADDRESS(ROW()+(0), COLUMN()+(-3), 1))*INDIRECT(ADDRESS(ROW()+(0), COLUMN()+(-1), 1)), 2)</f>
        <v>8.12</v>
      </c>
    </row>
    <row r="33" spans="1:10" ht="13.50" thickBot="1" customHeight="1">
      <c r="A33" s="1" t="s">
        <v>77</v>
      </c>
      <c r="B33" s="1"/>
      <c r="C33" s="10" t="s">
        <v>78</v>
      </c>
      <c r="D33" s="10"/>
      <c r="E33" s="1" t="s">
        <v>79</v>
      </c>
      <c r="F33" s="1"/>
      <c r="G33" s="13">
        <v>0.43</v>
      </c>
      <c r="H33" s="13"/>
      <c r="I33" s="14">
        <v>17.9</v>
      </c>
      <c r="J33" s="14">
        <f ca="1">ROUND(INDIRECT(ADDRESS(ROW()+(0), COLUMN()+(-3), 1))*INDIRECT(ADDRESS(ROW()+(0), COLUMN()+(-1), 1)), 2)</f>
        <v>7.7</v>
      </c>
    </row>
    <row r="34" spans="1:10" ht="13.50" thickBot="1" customHeight="1">
      <c r="A34" s="15"/>
      <c r="B34" s="15"/>
      <c r="C34" s="15"/>
      <c r="D34" s="15"/>
      <c r="E34" s="15"/>
      <c r="F34" s="15"/>
      <c r="G34" s="9" t="s">
        <v>80</v>
      </c>
      <c r="H34" s="9"/>
      <c r="I34" s="9"/>
      <c r="J34" s="17">
        <f ca="1">ROUND(SUM(INDIRECT(ADDRESS(ROW()+(-1), COLUMN()+(0), 1)),INDIRECT(ADDRESS(ROW()+(-2), COLUMN()+(0), 1)),INDIRECT(ADDRESS(ROW()+(-3), COLUMN()+(0), 1)),INDIRECT(ADDRESS(ROW()+(-4), COLUMN()+(0), 1)),INDIRECT(ADDRESS(ROW()+(-5), COLUMN()+(0), 1)),INDIRECT(ADDRESS(ROW()+(-6), COLUMN()+(0), 1))), 2)</f>
        <v>37.66</v>
      </c>
    </row>
    <row r="35" spans="1:10" ht="13.50" thickBot="1" customHeight="1">
      <c r="A35" s="15">
        <v>3</v>
      </c>
      <c r="B35" s="15"/>
      <c r="C35" s="15"/>
      <c r="D35" s="15"/>
      <c r="E35" s="18" t="s">
        <v>81</v>
      </c>
      <c r="F35" s="18"/>
      <c r="G35" s="18"/>
      <c r="H35" s="18"/>
      <c r="I35" s="15"/>
      <c r="J35" s="15"/>
    </row>
    <row r="36" spans="1:10" ht="13.50" thickBot="1" customHeight="1">
      <c r="A36" s="19"/>
      <c r="B36" s="19"/>
      <c r="C36" s="20" t="s">
        <v>82</v>
      </c>
      <c r="D36" s="20"/>
      <c r="E36" s="19" t="s">
        <v>83</v>
      </c>
      <c r="F36" s="19"/>
      <c r="G36" s="13">
        <v>2</v>
      </c>
      <c r="H36" s="13"/>
      <c r="I36" s="14">
        <f ca="1">ROUND(SUM(INDIRECT(ADDRESS(ROW()+(-2), COLUMN()+(1), 1)),INDIRECT(ADDRESS(ROW()+(-10), COLUMN()+(1), 1))), 2)</f>
        <v>105.1</v>
      </c>
      <c r="J36" s="14">
        <f ca="1">ROUND(INDIRECT(ADDRESS(ROW()+(0), COLUMN()+(-3), 1))*INDIRECT(ADDRESS(ROW()+(0), COLUMN()+(-1), 1))/100, 2)</f>
        <v>2.1</v>
      </c>
    </row>
    <row r="37" spans="1:10" ht="13.50" thickBot="1" customHeight="1">
      <c r="A37" s="21" t="s">
        <v>84</v>
      </c>
      <c r="B37" s="21"/>
      <c r="C37" s="22"/>
      <c r="D37" s="22"/>
      <c r="E37" s="23"/>
      <c r="F37" s="23"/>
      <c r="G37" s="24" t="s">
        <v>85</v>
      </c>
      <c r="H37" s="24"/>
      <c r="I37" s="25"/>
      <c r="J37" s="26">
        <f ca="1">ROUND(SUM(INDIRECT(ADDRESS(ROW()+(-1), COLUMN()+(0), 1)),INDIRECT(ADDRESS(ROW()+(-3), COLUMN()+(0), 1)),INDIRECT(ADDRESS(ROW()+(-11), COLUMN()+(0), 1))), 2)</f>
        <v>107.2</v>
      </c>
    </row>
    <row r="40" spans="1:10" ht="13.50" thickBot="1" customHeight="1">
      <c r="A40" s="27" t="s">
        <v>86</v>
      </c>
      <c r="B40" s="27"/>
      <c r="C40" s="27"/>
      <c r="D40" s="27"/>
      <c r="E40" s="27"/>
      <c r="F40" s="27" t="s">
        <v>87</v>
      </c>
      <c r="G40" s="27"/>
      <c r="H40" s="27" t="s">
        <v>88</v>
      </c>
      <c r="I40" s="27"/>
      <c r="J40" s="27" t="s">
        <v>89</v>
      </c>
    </row>
    <row r="41" spans="1:10" ht="13.50" thickBot="1" customHeight="1">
      <c r="A41" s="28" t="s">
        <v>90</v>
      </c>
      <c r="B41" s="28"/>
      <c r="C41" s="28"/>
      <c r="D41" s="28"/>
      <c r="E41" s="28"/>
      <c r="F41" s="29">
        <v>1.06202e+006</v>
      </c>
      <c r="G41" s="29"/>
      <c r="H41" s="29">
        <v>1.06202e+006</v>
      </c>
      <c r="I41" s="29"/>
      <c r="J41" s="29" t="s">
        <v>91</v>
      </c>
    </row>
    <row r="42" spans="1:10" ht="13.50" thickBot="1" customHeight="1">
      <c r="A42" s="30" t="s">
        <v>92</v>
      </c>
      <c r="B42" s="30"/>
      <c r="C42" s="30"/>
      <c r="D42" s="30"/>
      <c r="E42" s="30"/>
      <c r="F42" s="31"/>
      <c r="G42" s="31"/>
      <c r="H42" s="31"/>
      <c r="I42" s="31"/>
      <c r="J42" s="31"/>
    </row>
    <row r="43" spans="1:10" ht="13.50" thickBot="1" customHeight="1">
      <c r="A43" s="28" t="s">
        <v>93</v>
      </c>
      <c r="B43" s="28"/>
      <c r="C43" s="28"/>
      <c r="D43" s="28"/>
      <c r="E43" s="28"/>
      <c r="F43" s="29">
        <v>132003</v>
      </c>
      <c r="G43" s="29"/>
      <c r="H43" s="29">
        <v>162004</v>
      </c>
      <c r="I43" s="29"/>
      <c r="J43" s="29" t="s">
        <v>94</v>
      </c>
    </row>
    <row r="44" spans="1:10" ht="13.50" thickBot="1" customHeight="1">
      <c r="A44" s="32" t="s">
        <v>95</v>
      </c>
      <c r="B44" s="32"/>
      <c r="C44" s="32"/>
      <c r="D44" s="32"/>
      <c r="E44" s="32"/>
      <c r="F44" s="33"/>
      <c r="G44" s="33"/>
      <c r="H44" s="33"/>
      <c r="I44" s="33"/>
      <c r="J44" s="33"/>
    </row>
    <row r="45" spans="1:10" ht="13.50" thickBot="1" customHeight="1">
      <c r="A45" s="30" t="s">
        <v>96</v>
      </c>
      <c r="B45" s="30"/>
      <c r="C45" s="30"/>
      <c r="D45" s="30"/>
      <c r="E45" s="30"/>
      <c r="F45" s="31">
        <v>112010</v>
      </c>
      <c r="G45" s="31"/>
      <c r="H45" s="31">
        <v>112010</v>
      </c>
      <c r="I45" s="31"/>
      <c r="J45" s="31"/>
    </row>
    <row r="46" spans="1:10" ht="13.50" thickBot="1" customHeight="1">
      <c r="A46" s="28" t="s">
        <v>97</v>
      </c>
      <c r="B46" s="28"/>
      <c r="C46" s="28"/>
      <c r="D46" s="28"/>
      <c r="E46" s="28"/>
      <c r="F46" s="29">
        <v>162011</v>
      </c>
      <c r="G46" s="29"/>
      <c r="H46" s="29">
        <v>162012</v>
      </c>
      <c r="I46" s="29"/>
      <c r="J46" s="29" t="s">
        <v>98</v>
      </c>
    </row>
    <row r="47" spans="1:10" ht="13.50" thickBot="1" customHeight="1">
      <c r="A47" s="30" t="s">
        <v>99</v>
      </c>
      <c r="B47" s="30"/>
      <c r="C47" s="30"/>
      <c r="D47" s="30"/>
      <c r="E47" s="30"/>
      <c r="F47" s="31"/>
      <c r="G47" s="31"/>
      <c r="H47" s="31"/>
      <c r="I47" s="31"/>
      <c r="J47" s="31"/>
    </row>
    <row r="48" spans="1:10" ht="13.50" thickBot="1" customHeight="1">
      <c r="A48" s="28" t="s">
        <v>100</v>
      </c>
      <c r="B48" s="28"/>
      <c r="C48" s="28"/>
      <c r="D48" s="28"/>
      <c r="E48" s="28"/>
      <c r="F48" s="29">
        <v>1.07202e+006</v>
      </c>
      <c r="G48" s="29"/>
      <c r="H48" s="29">
        <v>1.07202e+006</v>
      </c>
      <c r="I48" s="29"/>
      <c r="J48" s="29" t="s">
        <v>101</v>
      </c>
    </row>
    <row r="49" spans="1:10" ht="24.00" thickBot="1" customHeight="1">
      <c r="A49" s="30" t="s">
        <v>102</v>
      </c>
      <c r="B49" s="30"/>
      <c r="C49" s="30"/>
      <c r="D49" s="30"/>
      <c r="E49" s="30"/>
      <c r="F49" s="31"/>
      <c r="G49" s="31"/>
      <c r="H49" s="31"/>
      <c r="I49" s="31"/>
      <c r="J49" s="31"/>
    </row>
    <row r="50" spans="1:10" ht="13.50" thickBot="1" customHeight="1">
      <c r="A50" s="28" t="s">
        <v>103</v>
      </c>
      <c r="B50" s="28"/>
      <c r="C50" s="28"/>
      <c r="D50" s="28"/>
      <c r="E50" s="28"/>
      <c r="F50" s="29">
        <v>142010</v>
      </c>
      <c r="G50" s="29"/>
      <c r="H50" s="29">
        <v>1.10201e+006</v>
      </c>
      <c r="I50" s="29"/>
      <c r="J50" s="29" t="s">
        <v>104</v>
      </c>
    </row>
    <row r="51" spans="1:10" ht="24.00" thickBot="1" customHeight="1">
      <c r="A51" s="30" t="s">
        <v>105</v>
      </c>
      <c r="B51" s="30"/>
      <c r="C51" s="30"/>
      <c r="D51" s="30"/>
      <c r="E51" s="30"/>
      <c r="F51" s="31"/>
      <c r="G51" s="31"/>
      <c r="H51" s="31"/>
      <c r="I51" s="31"/>
      <c r="J51" s="31"/>
    </row>
    <row r="54" spans="1:1" ht="33.75" thickBot="1" customHeight="1">
      <c r="A54" s="1" t="s">
        <v>106</v>
      </c>
      <c r="B54" s="1"/>
      <c r="C54" s="1"/>
      <c r="D54" s="1"/>
      <c r="E54" s="1"/>
      <c r="F54" s="1"/>
      <c r="G54" s="1"/>
      <c r="H54" s="1"/>
      <c r="I54" s="1"/>
      <c r="J54" s="1"/>
    </row>
    <row r="55" spans="1:1" ht="33.75" thickBot="1" customHeight="1">
      <c r="A55" s="1" t="s">
        <v>107</v>
      </c>
      <c r="B55" s="1"/>
      <c r="C55" s="1"/>
      <c r="D55" s="1"/>
      <c r="E55" s="1"/>
      <c r="F55" s="1"/>
      <c r="G55" s="1"/>
      <c r="H55" s="1"/>
      <c r="I55" s="1"/>
      <c r="J55" s="1"/>
    </row>
    <row r="56" spans="1:1" ht="33.75" thickBot="1" customHeight="1">
      <c r="A56" s="1" t="s">
        <v>108</v>
      </c>
      <c r="B56" s="1"/>
      <c r="C56" s="1"/>
      <c r="D56" s="1"/>
      <c r="E56" s="1"/>
      <c r="F56" s="1"/>
      <c r="G56" s="1"/>
      <c r="H56" s="1"/>
      <c r="I56" s="1"/>
      <c r="J56" s="1"/>
    </row>
  </sheetData>
  <mergeCells count="155">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H18"/>
    <mergeCell ref="A19:B19"/>
    <mergeCell ref="C19:D19"/>
    <mergeCell ref="E19:F19"/>
    <mergeCell ref="G19:H19"/>
    <mergeCell ref="A20:B20"/>
    <mergeCell ref="C20:D20"/>
    <mergeCell ref="E20:F20"/>
    <mergeCell ref="G20:H20"/>
    <mergeCell ref="A21:B21"/>
    <mergeCell ref="C21:D21"/>
    <mergeCell ref="E21:F21"/>
    <mergeCell ref="G21:H21"/>
    <mergeCell ref="A22:B22"/>
    <mergeCell ref="C22:D22"/>
    <mergeCell ref="E22:F22"/>
    <mergeCell ref="G22:H22"/>
    <mergeCell ref="A23:B23"/>
    <mergeCell ref="C23:D23"/>
    <mergeCell ref="E23:F23"/>
    <mergeCell ref="G23:H23"/>
    <mergeCell ref="A24:B24"/>
    <mergeCell ref="C24:D24"/>
    <mergeCell ref="E24:F24"/>
    <mergeCell ref="G24:H24"/>
    <mergeCell ref="A25:B25"/>
    <mergeCell ref="C25:D25"/>
    <mergeCell ref="E25:F25"/>
    <mergeCell ref="G25:H25"/>
    <mergeCell ref="A26:B26"/>
    <mergeCell ref="C26:D26"/>
    <mergeCell ref="E26:F26"/>
    <mergeCell ref="G26:I26"/>
    <mergeCell ref="A27:B27"/>
    <mergeCell ref="C27:D27"/>
    <mergeCell ref="E27:H27"/>
    <mergeCell ref="A28:B28"/>
    <mergeCell ref="C28:D28"/>
    <mergeCell ref="E28:F28"/>
    <mergeCell ref="G28:H28"/>
    <mergeCell ref="A29:B29"/>
    <mergeCell ref="C29:D29"/>
    <mergeCell ref="E29:F29"/>
    <mergeCell ref="G29:H29"/>
    <mergeCell ref="A30:B30"/>
    <mergeCell ref="C30:D30"/>
    <mergeCell ref="E30:F30"/>
    <mergeCell ref="G30:H30"/>
    <mergeCell ref="A31:B31"/>
    <mergeCell ref="C31:D31"/>
    <mergeCell ref="E31:F31"/>
    <mergeCell ref="G31:H31"/>
    <mergeCell ref="A32:B32"/>
    <mergeCell ref="C32:D32"/>
    <mergeCell ref="E32:F32"/>
    <mergeCell ref="G32:H32"/>
    <mergeCell ref="A33:B33"/>
    <mergeCell ref="C33:D33"/>
    <mergeCell ref="E33:F33"/>
    <mergeCell ref="G33:H33"/>
    <mergeCell ref="A34:B34"/>
    <mergeCell ref="C34:D34"/>
    <mergeCell ref="E34:F34"/>
    <mergeCell ref="G34:I34"/>
    <mergeCell ref="A35:B35"/>
    <mergeCell ref="C35:D35"/>
    <mergeCell ref="E35:H35"/>
    <mergeCell ref="A36:B36"/>
    <mergeCell ref="C36:D36"/>
    <mergeCell ref="E36:F36"/>
    <mergeCell ref="G36:H36"/>
    <mergeCell ref="A37:F37"/>
    <mergeCell ref="G37:I37"/>
    <mergeCell ref="A40:E40"/>
    <mergeCell ref="F40:G40"/>
    <mergeCell ref="H40:I40"/>
    <mergeCell ref="A41:E41"/>
    <mergeCell ref="F41:G42"/>
    <mergeCell ref="H41:I42"/>
    <mergeCell ref="J41:J42"/>
    <mergeCell ref="A42:E42"/>
    <mergeCell ref="A43:E43"/>
    <mergeCell ref="F43:G43"/>
    <mergeCell ref="H43:I43"/>
    <mergeCell ref="J43:J45"/>
    <mergeCell ref="A44:E44"/>
    <mergeCell ref="F44:G44"/>
    <mergeCell ref="H44:I44"/>
    <mergeCell ref="A45:E45"/>
    <mergeCell ref="F45:G45"/>
    <mergeCell ref="H45:I45"/>
    <mergeCell ref="A46:E46"/>
    <mergeCell ref="F46:G47"/>
    <mergeCell ref="H46:I47"/>
    <mergeCell ref="J46:J47"/>
    <mergeCell ref="A47:E47"/>
    <mergeCell ref="A48:E48"/>
    <mergeCell ref="F48:G49"/>
    <mergeCell ref="H48:I49"/>
    <mergeCell ref="J48:J49"/>
    <mergeCell ref="A49:E49"/>
    <mergeCell ref="A50:E50"/>
    <mergeCell ref="F50:G51"/>
    <mergeCell ref="H50:I51"/>
    <mergeCell ref="J50:J51"/>
    <mergeCell ref="A51:E51"/>
    <mergeCell ref="A54:J54"/>
    <mergeCell ref="A55:J55"/>
    <mergeCell ref="A56:J56"/>
  </mergeCells>
  <pageMargins left="0.147638" right="0.147638" top="0.206693" bottom="0.206693" header="0.0" footer="0.0"/>
  <pageSetup paperSize="9" orientation="portrait"/>
  <rowBreaks count="0" manualBreakCount="0">
    </rowBreaks>
</worksheet>
</file>