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<sst xmlns="http://schemas.openxmlformats.org/spreadsheetml/2006/main" count="124" uniqueCount="124">
  <si>
    <t xml:space="preserve"/>
  </si>
  <si>
    <t xml:space="preserve">QAB311</t>
  </si>
  <si>
    <t xml:space="preserve">m²</t>
  </si>
  <si>
    <t xml:space="preserve">Cubierta plana transitable, no ventilada, con solado fijo, para uso deportivo. Impermeabilización con láminas de poliolefinas.</t>
  </si>
  <si>
    <r>
      <rPr>
        <sz val="8.25"/>
        <color rgb="FF000000"/>
        <rFont val="Arial"/>
        <family val="2"/>
      </rPr>
      <t xml:space="preserve">Cubierta plana transitable, no ventilada, con solado fijo, tipo convencional, pendiente del 1% al 5%, para uso deportivo. FORMACIÓN DE PENDIENTES: mediante encintado de limatesas, limahoyas y juntas con maestras de ladrillo cerámico hueco doble y capa de arcilla expandida, vertida en seco y consolidada en su superficie con lechada de cemento, proporcionando una resistencia a compresión de 1 MPa y con una conductividad térmica de 0,087 W/(mK), con espesor medio de 10 cm; con capa de regularización de mortero de cemento, industrial, M-5 de 4 cm de espesor, acabado fratasado; BARRERA DE VAPOR: film de polietileno; AISLAMIENTO TÉRMICO: panel rígido de poliestireno extruido, de superficie lisa y mecanizado lateral a media madera, de 50 mm de espesor, resistencia a compresión &gt;= 300 kPa; CAPA SEPARADORA BAJO CAPA DE COMPRESIÓN: geotextil no tejido compuesto por fibras de poliéster unidas por agujeteado, (150 g/m²); CAPA DE COMPRESIÓN: mortero de cemento CEM II/B-P 32,5 N tipo M-10 de 4 cm de espesor; IMPERMEABILIZACIÓN: tipo monocapa, adherida, formada por una lámina impermeabilizante flexible tipo EVAC compuesta de una doble hoja de poliolefina termoplástica con acetato de vinil etileno, con ambas caras revestidas de fibras de poliéster no tejidas, de 0,52 mm de espesor y 335 g/m², fijada al soporte en toda su superficie mediante adhesivo cementoso mejorado C2 E, y solapes fijados con adhesivo cementoso mejorado C2 E S1; CAPA DE PROTECCIÓN: revestimiento continuo sintético, formado por la aplicación sucesiva de una capa de mortero epoxi bicomponente, abrasión Taber en seco &lt; 0,2 g y rendimiento aproximado de 0,80 kg/m²; dos capas de mortero bicomponente a base de resinas acrílico-epoxi, abrasión Taber en seco &lt; 0,2 g y rendimiento aproximado de 0,4 kg/m² por capa; y una capa de sellado con pintura bicomponente a base de resinas acrílico-epoxi, abrasión Taber en seco &lt; 0,2 g, viscosidad &gt; 40 poises y rendimiento aproximado de 0,2 kg/m²; extendidas a mano mediante rastras de banda de goma en capas uniformes con un espesor total aproximado de 1,0 mm, colocado sobre base de hormigón HA-25/B/20/IIa de 10 cm de espesor, armado con malla electrosoldada ME 15x15 Ø 5-5 B 500 T 6x2,20 UNE-EN 10080. El precio no incluye la ejecución y el sellado de las juntas ni la ejecución de remates en los encuentros con paramentos y desagües.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</si>
  <si>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</si>
  <si>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</si>
  <si>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</si>
  <si>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</si>
  <si>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</si>
  <si>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</si>
  <si>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</si>
  <si>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mt04lvc010c</t>
  </si>
  <si>
    <t xml:space="preserve">Ud</t>
  </si>
  <si>
    <t xml:space="preserve">Ladrillo cerámico hueco doble, para revestir, 24x11,5x9 cm, para uso en fábrica protegida (pieza P), densidad 780 kg/m³, según UNE-EN 771-1.</t>
  </si>
  <si>
    <t xml:space="preserve">mt01arl030aa</t>
  </si>
  <si>
    <t xml:space="preserve">m³</t>
  </si>
  <si>
    <t xml:space="preserve">Arcilla expandida, suministrada en sacos, según UNE-EN 13055-1.</t>
  </si>
  <si>
    <t xml:space="preserve">mt09lec020b</t>
  </si>
  <si>
    <t xml:space="preserve">m³</t>
  </si>
  <si>
    <t xml:space="preserve">Lechada de cemento 1/3 CEM II/B-P 32,5 N.</t>
  </si>
  <si>
    <t xml:space="preserve">mt16pea020b</t>
  </si>
  <si>
    <t xml:space="preserve">m²</t>
  </si>
  <si>
    <t xml:space="preserve">Panel rígido de poliestireno expandido, según UNE-EN 13163, mecanizado lateral recto, de 20 mm de espesor, resistencia térmica 0,55 m²K/W, conductividad térmica 0,036 W/(mK), para junta de dilatación.</t>
  </si>
  <si>
    <t xml:space="preserve">mt08aaa010a</t>
  </si>
  <si>
    <t xml:space="preserve">m³</t>
  </si>
  <si>
    <t xml:space="preserve">Agua.</t>
  </si>
  <si>
    <t xml:space="preserve">mt09mif010ca</t>
  </si>
  <si>
    <t xml:space="preserve">t</t>
  </si>
  <si>
    <t xml:space="preserve">Mortero industrial para albañilería, de cemento, color gris, categoría M-5 (resistencia a compresión 5 N/mm²), suministrado en sacos, según UNE-EN 998-2.</t>
  </si>
  <si>
    <t xml:space="preserve">mt15var010a</t>
  </si>
  <si>
    <t xml:space="preserve">m²</t>
  </si>
  <si>
    <t xml:space="preserve">Barrera de vapor de film de polietileno de baja densidad (LDPE), de 0,1 mm de espesor y 100 g/m² de masa superficial.</t>
  </si>
  <si>
    <t xml:space="preserve">mt16pxa010ac</t>
  </si>
  <si>
    <t xml:space="preserve">m²</t>
  </si>
  <si>
    <t xml:space="preserve">Panel rígido de poliestireno extruido, según UNE-EN 13164, de superficie lisa y mecanizado lateral a media madera, de 50 mm de espesor, resistencia a compresión &gt;= 300 kPa, resistencia térmica 1,5 m²K/W, conductividad térmica 0,034 W/(mK), Euroclase E de reacción al fuego según UNE-EN 13501-1, con código de designación XPS-EN 13164-T1-CS(10/Y)300-DS(70,90)-DLT(2)5-CC(2/1,5/50)125-WL(T)0,7-WD(V)3-FTCD1.</t>
  </si>
  <si>
    <t xml:space="preserve">mt14gsa020bc</t>
  </si>
  <si>
    <t xml:space="preserve">m²</t>
  </si>
  <si>
    <t xml:space="preserve">Geotextil no tejido compuesto por fibras de poliéster unidas por agujeteado, con una resistencia a la tracción longitudinal de 1,88 kN/m, una resistencia a la tracción transversal de 1,49 kN/m, una apertura de cono al ensayo de perforación dinámica según UNE-EN ISO 13433 inferior a 40 mm, resistencia CBR a punzonamiento 0,3 kN y una masa superficial de 150 g/m², según UNE-EN 13252.</t>
  </si>
  <si>
    <t xml:space="preserve">mt09mor010e</t>
  </si>
  <si>
    <t xml:space="preserve">m³</t>
  </si>
  <si>
    <t xml:space="preserve">Mortero de cemento CEM II/B-P 32,5 N tipo M-10, confeccionado en obra con 380 kg/m³ de cemento y una proporción en volumen 1/4.</t>
  </si>
  <si>
    <t xml:space="preserve">mt09mcr250a</t>
  </si>
  <si>
    <t xml:space="preserve">kg</t>
  </si>
  <si>
    <t xml:space="preserve">Adhesivo cementoso mejorado, C2 E, con tiempo abierto ampliado, según UNE-EN 12004, para la fijación de geomembranas, compuesto por cementos especiales, áridos seleccionados y resinas sintéticas.</t>
  </si>
  <si>
    <t xml:space="preserve">mt15rev011a</t>
  </si>
  <si>
    <t xml:space="preserve">m²</t>
  </si>
  <si>
    <t xml:space="preserve">Lámina impermeabilizante flexible tipo EVAC, compuesta de una doble hoja de poliolefina termoplástica con acetato de vinil etileno, con ambas caras revestidas de fibras de poliéster no tejidas, de 0,52 mm de espesor y 335 g/m², según UNE-EN 13956.</t>
  </si>
  <si>
    <t xml:space="preserve">mt09mcr250b</t>
  </si>
  <si>
    <t xml:space="preserve">kg</t>
  </si>
  <si>
    <t xml:space="preserve">Adhesivo cementoso mejorado, C2 E S1, con tiempo abierto ampliado y gran deformabilidad, según UNE-EN 12004, para la fijación de solapes de geomembranas, compuesto por cementos especiales, áridos seleccionados y resinas sintéticas.</t>
  </si>
  <si>
    <t xml:space="preserve">mt07ame010b</t>
  </si>
  <si>
    <t xml:space="preserve">m²</t>
  </si>
  <si>
    <t xml:space="preserve">Malla electrosoldada ME 15x15 Ø 5-5 B 500 T 6x2,20 UNE-EN 10080.</t>
  </si>
  <si>
    <t xml:space="preserve">mt10haf010nga</t>
  </si>
  <si>
    <t xml:space="preserve">m³</t>
  </si>
  <si>
    <t xml:space="preserve">Hormigón HA-25/B/20/IIa, fabricado en central.</t>
  </si>
  <si>
    <t xml:space="preserve">mt47adc010a</t>
  </si>
  <si>
    <t xml:space="preserve">kg</t>
  </si>
  <si>
    <t xml:space="preserve">Mortero epoxi bicomponente.</t>
  </si>
  <si>
    <t xml:space="preserve">mt47adc020a</t>
  </si>
  <si>
    <t xml:space="preserve">kg</t>
  </si>
  <si>
    <t xml:space="preserve">Mortero bicomponente a base de resinas acrílico-epoxi.</t>
  </si>
  <si>
    <t xml:space="preserve">mt47adc030a</t>
  </si>
  <si>
    <t xml:space="preserve">kg</t>
  </si>
  <si>
    <t xml:space="preserve">Pintura bicomponente a base de resinas acrílico-epoxi.</t>
  </si>
  <si>
    <t xml:space="preserve">Subtotal materiales:</t>
  </si>
  <si>
    <t xml:space="preserve">Mano de obra</t>
  </si>
  <si>
    <t xml:space="preserve">mo020</t>
  </si>
  <si>
    <t xml:space="preserve">h</t>
  </si>
  <si>
    <t xml:space="preserve">Oficial 1ª construcción.</t>
  </si>
  <si>
    <t xml:space="preserve">mo113</t>
  </si>
  <si>
    <t xml:space="preserve">h</t>
  </si>
  <si>
    <t xml:space="preserve">Peón ordinario construcción.</t>
  </si>
  <si>
    <t xml:space="preserve">mo029</t>
  </si>
  <si>
    <t xml:space="preserve">h</t>
  </si>
  <si>
    <t xml:space="preserve">Oficial 1ª aplicador de láminas impermeabilizantes.</t>
  </si>
  <si>
    <t xml:space="preserve">mo067</t>
  </si>
  <si>
    <t xml:space="preserve">h</t>
  </si>
  <si>
    <t xml:space="preserve">Ayudante aplicador de láminas impermeabilizantes.</t>
  </si>
  <si>
    <t xml:space="preserve">mo054</t>
  </si>
  <si>
    <t xml:space="preserve">h</t>
  </si>
  <si>
    <t xml:space="preserve">Oficial 1ª montador de aislamientos.</t>
  </si>
  <si>
    <t xml:space="preserve">mo101</t>
  </si>
  <si>
    <t xml:space="preserve">h</t>
  </si>
  <si>
    <t xml:space="preserve">Ayudante montador de aislamientos.</t>
  </si>
  <si>
    <t xml:space="preserve">Subtotal mano de obra:</t>
  </si>
  <si>
    <t xml:space="preserve">Costes directos complementarios</t>
  </si>
  <si>
    <t xml:space="preserve">%</t>
  </si>
  <si>
    <t xml:space="preserve">Costes directos complementarios</t>
  </si>
  <si>
    <t xml:space="preserve">Coste de mantenimiento decenal: 37,45€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</si>
  <si>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</si>
  <si>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norma UNE y Título de la norma transposición de norma armonizada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</si>
  <si>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</si>
  <si>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</si>
  <si>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</si>
  <si>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UNE-EN 771-1:2011/A1:2016</t>
  </si>
  <si>
    <t xml:space="preserve">2+/4</t>
  </si>
  <si>
    <t xml:space="preserve">Especificaciones de piezas para fábrica de albañilería. Parte 1: Piezas de arcilla cocida</t>
  </si>
  <si>
    <t xml:space="preserve">UNE-EN 13055-1:2003</t>
  </si>
  <si>
    <t xml:space="preserve">2+/4</t>
  </si>
  <si>
    <t xml:space="preserve">Áridos ligeros. Parte 1: Áridos ligeros para hormigón, mortero e inyectado.</t>
  </si>
  <si>
    <t xml:space="preserve">UNE-EN 13055-1/AC:2004</t>
  </si>
  <si>
    <t xml:space="preserve">UNE-EN 13163:2013/A1:2015</t>
  </si>
  <si>
    <t xml:space="preserve">1/3/4</t>
  </si>
  <si>
    <t xml:space="preserve">Productos aislantes térmicos para aplicaciones en la edificación. Productos manufacturados de poliestireno expandido (EPS). Especificación.</t>
  </si>
  <si>
    <t xml:space="preserve">UNE-EN 998-2:2012</t>
  </si>
  <si>
    <t xml:space="preserve">2+/4</t>
  </si>
  <si>
    <t xml:space="preserve">Especificaciones de los morteros para albañilería. Parte 2: Morteros para albañilería</t>
  </si>
  <si>
    <t xml:space="preserve">UNE-EN 13164:2013/A1:2015</t>
  </si>
  <si>
    <t xml:space="preserve">1/3/4</t>
  </si>
  <si>
    <t xml:space="preserve">Productos aislantes térmicos para aplicaciones en la edificación. Productos manufacturados de poliestireno extruido (XPS). Especificación.</t>
  </si>
  <si>
    <t xml:space="preserve">UNE-EN 13252:2001</t>
  </si>
  <si>
    <t xml:space="preserve">2+/4</t>
  </si>
  <si>
    <t xml:space="preserve">Geotextiles y productos relacionados. Requisitos para su uso en sistemas de drenaje.</t>
  </si>
  <si>
    <t xml:space="preserve">UNE-EN 13252:2001/A1:2005</t>
  </si>
  <si>
    <t xml:space="preserve">UNE-EN 12004:2008/A1:2012</t>
  </si>
  <si>
    <t xml:space="preserve">Adhesivos para baldosas cerámicas. Requisitos, evaluación de la conformidad, clasificación y designación.</t>
  </si>
  <si>
    <t xml:space="preserve">UNE-EN 13956:2013</t>
  </si>
  <si>
    <t xml:space="preserve">1/2+/3/4</t>
  </si>
  <si>
    <t xml:space="preserve">Láminas  f lexibles  para  impermeabilización.  Láminas  plásticas  y  de  caucho  para  impermeabilización  de  cubier tas. Definiciones y características.</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</si>
  <si>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 e inicio del período de coexistencia</t>
    </r>
  </si>
  <si>
    <r>
      <rPr>
        <sz val="8.25"/>
        <color rgb="FF000000"/>
        <rFont val="Arial"/>
        <family val="2"/>
      </rPr>
      <t xml:space="preserve">(b)</t>
    </r>
    <r>
      <rPr>
        <sz val="8.25"/>
        <color rgb="FF000000"/>
        <rFont val="Arial"/>
        <family val="2"/>
      </rPr>
      <t xml:space="preserve"> </t>
    </r>
    <r>
      <rPr>
        <sz val="8.25"/>
        <color rgb="FF000000"/>
        <rFont val="Arial"/>
        <family val="2"/>
      </rPr>
      <t xml:space="preserve">Fecha final del período de coexistencia / entrada en vigor marcado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</si>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</sst>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1">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xf numFmtId="0" fontId="0" fillId="0" borderId="10" xfId="0" applyFont="1" applyAlignment="1">
      <alignment horizontal="left" vertical="center" wrapText="1"/>
    </xf>
    <xf numFmtId="0" fontId="0" fillId="0" borderId="10"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7.14" customWidth="1"/>
    <col min="4" max="4" width="70.38" customWidth="1"/>
    <col min="5" max="5" width="3.40" customWidth="1"/>
    <col min="6" max="6" width="9.52" customWidth="1"/>
    <col min="7" max="7" width="4.08" customWidth="1"/>
    <col min="8" max="8" width="10.37" customWidth="1"/>
    <col min="9" max="9" width="9.01" customWidth="1"/>
  </cols>
  <sheetData>
    <row r="1" spans="1:1" ht="2.25" thickBot="1" customHeight="1">
      <c r="A1" s="1" t="s">
        <v>0</v>
      </c>
      <c r="B1" s="1"/>
      <c r="C1" s="1"/>
      <c r="D1" s="1"/>
      <c r="E1" s="1"/>
      <c r="F1" s="1"/>
      <c r="G1" s="1"/>
      <c r="H1" s="1"/>
      <c r="I1" s="1"/>
    </row>
    <row r="3" spans="1:9" ht="24.00" thickBot="1" customHeight="1">
      <c r="A3" s="2" t="s">
        <v>1</v>
      </c>
      <c r="B3" s="3" t="s">
        <v>2</v>
      </c>
      <c r="C3" s="2" t="s">
        <v>3</v>
      </c>
      <c r="D3" s="2"/>
      <c r="E3" s="2"/>
      <c r="F3" s="2"/>
      <c r="G3" s="2"/>
      <c r="H3" s="2"/>
      <c r="I3" s="2"/>
    </row>
    <row r="5" spans="1:9" ht="192.00" thickBot="1" customHeight="1">
      <c r="A5" s="5" t="s">
        <v>4</v>
      </c>
      <c r="B5" s="5"/>
      <c r="C5" s="5"/>
      <c r="D5" s="5"/>
      <c r="E5" s="5"/>
      <c r="F5" s="5"/>
      <c r="G5" s="5"/>
      <c r="H5" s="5"/>
      <c r="I5" s="5"/>
    </row>
    <row r="8" spans="1:9" ht="24.00" thickBot="1" customHeight="1">
      <c r="A8" s="6" t="s">
        <v>5</v>
      </c>
      <c r="B8" s="6"/>
      <c r="C8" s="6" t="s">
        <v>6</v>
      </c>
      <c r="D8" s="6" t="s">
        <v>7</v>
      </c>
      <c r="E8" s="6"/>
      <c r="F8" s="7" t="s">
        <v>8</v>
      </c>
      <c r="G8" s="7"/>
      <c r="H8" s="7" t="s">
        <v>9</v>
      </c>
      <c r="I8" s="7" t="s">
        <v>10</v>
      </c>
    </row>
    <row r="9" spans="1:9" ht="13.50" thickBot="1" customHeight="1">
      <c r="A9" s="8">
        <v>1</v>
      </c>
      <c r="B9" s="8"/>
      <c r="C9" s="8"/>
      <c r="D9" s="9" t="s">
        <v>11</v>
      </c>
      <c r="E9" s="9"/>
      <c r="F9" s="9"/>
      <c r="G9" s="9"/>
      <c r="H9" s="8"/>
      <c r="I9" s="8"/>
    </row>
    <row r="10" spans="1:9" ht="24.00" thickBot="1" customHeight="1">
      <c r="A10" s="1" t="s">
        <v>12</v>
      </c>
      <c r="B10" s="1"/>
      <c r="C10" s="10" t="s">
        <v>13</v>
      </c>
      <c r="D10" s="1" t="s">
        <v>14</v>
      </c>
      <c r="E10" s="1"/>
      <c r="F10" s="11">
        <v>3</v>
      </c>
      <c r="G10" s="11"/>
      <c r="H10" s="12">
        <v>0.13</v>
      </c>
      <c r="I10" s="12">
        <f ca="1">ROUND(INDIRECT(ADDRESS(ROW()+(0), COLUMN()+(-3), 1))*INDIRECT(ADDRESS(ROW()+(0), COLUMN()+(-1), 1)), 2)</f>
        <v>0.39</v>
      </c>
    </row>
    <row r="11" spans="1:9" ht="13.50" thickBot="1" customHeight="1">
      <c r="A11" s="1" t="s">
        <v>15</v>
      </c>
      <c r="B11" s="1"/>
      <c r="C11" s="10" t="s">
        <v>16</v>
      </c>
      <c r="D11" s="1" t="s">
        <v>17</v>
      </c>
      <c r="E11" s="1"/>
      <c r="F11" s="11">
        <v>0.1</v>
      </c>
      <c r="G11" s="11"/>
      <c r="H11" s="12">
        <v>135.87</v>
      </c>
      <c r="I11" s="12">
        <f ca="1">ROUND(INDIRECT(ADDRESS(ROW()+(0), COLUMN()+(-3), 1))*INDIRECT(ADDRESS(ROW()+(0), COLUMN()+(-1), 1)), 2)</f>
        <v>13.59</v>
      </c>
    </row>
    <row r="12" spans="1:9" ht="13.50" thickBot="1" customHeight="1">
      <c r="A12" s="1" t="s">
        <v>18</v>
      </c>
      <c r="B12" s="1"/>
      <c r="C12" s="10" t="s">
        <v>19</v>
      </c>
      <c r="D12" s="1" t="s">
        <v>20</v>
      </c>
      <c r="E12" s="1"/>
      <c r="F12" s="11">
        <v>0.01</v>
      </c>
      <c r="G12" s="11"/>
      <c r="H12" s="12">
        <v>105.1</v>
      </c>
      <c r="I12" s="12">
        <f ca="1">ROUND(INDIRECT(ADDRESS(ROW()+(0), COLUMN()+(-3), 1))*INDIRECT(ADDRESS(ROW()+(0), COLUMN()+(-1), 1)), 2)</f>
        <v>1.05</v>
      </c>
    </row>
    <row r="13" spans="1:9" ht="34.50" thickBot="1" customHeight="1">
      <c r="A13" s="1" t="s">
        <v>21</v>
      </c>
      <c r="B13" s="1"/>
      <c r="C13" s="10" t="s">
        <v>22</v>
      </c>
      <c r="D13" s="1" t="s">
        <v>23</v>
      </c>
      <c r="E13" s="1"/>
      <c r="F13" s="11">
        <v>0.01</v>
      </c>
      <c r="G13" s="11"/>
      <c r="H13" s="12">
        <v>1.34</v>
      </c>
      <c r="I13" s="12">
        <f ca="1">ROUND(INDIRECT(ADDRESS(ROW()+(0), COLUMN()+(-3), 1))*INDIRECT(ADDRESS(ROW()+(0), COLUMN()+(-1), 1)), 2)</f>
        <v>0.01</v>
      </c>
    </row>
    <row r="14" spans="1:9" ht="13.50" thickBot="1" customHeight="1">
      <c r="A14" s="1" t="s">
        <v>24</v>
      </c>
      <c r="B14" s="1"/>
      <c r="C14" s="10" t="s">
        <v>25</v>
      </c>
      <c r="D14" s="1" t="s">
        <v>26</v>
      </c>
      <c r="E14" s="1"/>
      <c r="F14" s="11">
        <v>0.027</v>
      </c>
      <c r="G14" s="11"/>
      <c r="H14" s="12">
        <v>1.5</v>
      </c>
      <c r="I14" s="12">
        <f ca="1">ROUND(INDIRECT(ADDRESS(ROW()+(0), COLUMN()+(-3), 1))*INDIRECT(ADDRESS(ROW()+(0), COLUMN()+(-1), 1)), 2)</f>
        <v>0.04</v>
      </c>
    </row>
    <row r="15" spans="1:9" ht="24.00" thickBot="1" customHeight="1">
      <c r="A15" s="1" t="s">
        <v>27</v>
      </c>
      <c r="B15" s="1"/>
      <c r="C15" s="10" t="s">
        <v>28</v>
      </c>
      <c r="D15" s="1" t="s">
        <v>29</v>
      </c>
      <c r="E15" s="1"/>
      <c r="F15" s="11">
        <v>0.15</v>
      </c>
      <c r="G15" s="11"/>
      <c r="H15" s="12">
        <v>33.86</v>
      </c>
      <c r="I15" s="12">
        <f ca="1">ROUND(INDIRECT(ADDRESS(ROW()+(0), COLUMN()+(-3), 1))*INDIRECT(ADDRESS(ROW()+(0), COLUMN()+(-1), 1)), 2)</f>
        <v>5.08</v>
      </c>
    </row>
    <row r="16" spans="1:9" ht="24.00" thickBot="1" customHeight="1">
      <c r="A16" s="1" t="s">
        <v>30</v>
      </c>
      <c r="B16" s="1"/>
      <c r="C16" s="10" t="s">
        <v>31</v>
      </c>
      <c r="D16" s="1" t="s">
        <v>32</v>
      </c>
      <c r="E16" s="1"/>
      <c r="F16" s="11">
        <v>1.05</v>
      </c>
      <c r="G16" s="11"/>
      <c r="H16" s="12">
        <v>0.6</v>
      </c>
      <c r="I16" s="12">
        <f ca="1">ROUND(INDIRECT(ADDRESS(ROW()+(0), COLUMN()+(-3), 1))*INDIRECT(ADDRESS(ROW()+(0), COLUMN()+(-1), 1)), 2)</f>
        <v>0.63</v>
      </c>
    </row>
    <row r="17" spans="1:9" ht="55.50" thickBot="1" customHeight="1">
      <c r="A17" s="1" t="s">
        <v>33</v>
      </c>
      <c r="B17" s="1"/>
      <c r="C17" s="10" t="s">
        <v>34</v>
      </c>
      <c r="D17" s="1" t="s">
        <v>35</v>
      </c>
      <c r="E17" s="1"/>
      <c r="F17" s="11">
        <v>1.05</v>
      </c>
      <c r="G17" s="11"/>
      <c r="H17" s="12">
        <v>3.5</v>
      </c>
      <c r="I17" s="12">
        <f ca="1">ROUND(INDIRECT(ADDRESS(ROW()+(0), COLUMN()+(-3), 1))*INDIRECT(ADDRESS(ROW()+(0), COLUMN()+(-1), 1)), 2)</f>
        <v>3.68</v>
      </c>
    </row>
    <row r="18" spans="1:9" ht="55.50" thickBot="1" customHeight="1">
      <c r="A18" s="1" t="s">
        <v>36</v>
      </c>
      <c r="B18" s="1"/>
      <c r="C18" s="10" t="s">
        <v>37</v>
      </c>
      <c r="D18" s="1" t="s">
        <v>38</v>
      </c>
      <c r="E18" s="1"/>
      <c r="F18" s="11">
        <v>1.05</v>
      </c>
      <c r="G18" s="11"/>
      <c r="H18" s="12">
        <v>0.52</v>
      </c>
      <c r="I18" s="12">
        <f ca="1">ROUND(INDIRECT(ADDRESS(ROW()+(0), COLUMN()+(-3), 1))*INDIRECT(ADDRESS(ROW()+(0), COLUMN()+(-1), 1)), 2)</f>
        <v>0.55</v>
      </c>
    </row>
    <row r="19" spans="1:9" ht="24.00" thickBot="1" customHeight="1">
      <c r="A19" s="1" t="s">
        <v>39</v>
      </c>
      <c r="B19" s="1"/>
      <c r="C19" s="10" t="s">
        <v>40</v>
      </c>
      <c r="D19" s="1" t="s">
        <v>41</v>
      </c>
      <c r="E19" s="1"/>
      <c r="F19" s="11">
        <v>0.04</v>
      </c>
      <c r="G19" s="11"/>
      <c r="H19" s="12">
        <v>133.3</v>
      </c>
      <c r="I19" s="12">
        <f ca="1">ROUND(INDIRECT(ADDRESS(ROW()+(0), COLUMN()+(-3), 1))*INDIRECT(ADDRESS(ROW()+(0), COLUMN()+(-1), 1)), 2)</f>
        <v>5.33</v>
      </c>
    </row>
    <row r="20" spans="1:9" ht="34.50" thickBot="1" customHeight="1">
      <c r="A20" s="1" t="s">
        <v>42</v>
      </c>
      <c r="B20" s="1"/>
      <c r="C20" s="10" t="s">
        <v>43</v>
      </c>
      <c r="D20" s="1" t="s">
        <v>44</v>
      </c>
      <c r="E20" s="1"/>
      <c r="F20" s="11">
        <v>4</v>
      </c>
      <c r="G20" s="11"/>
      <c r="H20" s="12">
        <v>0.7</v>
      </c>
      <c r="I20" s="12">
        <f ca="1">ROUND(INDIRECT(ADDRESS(ROW()+(0), COLUMN()+(-3), 1))*INDIRECT(ADDRESS(ROW()+(0), COLUMN()+(-1), 1)), 2)</f>
        <v>2.8</v>
      </c>
    </row>
    <row r="21" spans="1:9" ht="34.50" thickBot="1" customHeight="1">
      <c r="A21" s="1" t="s">
        <v>45</v>
      </c>
      <c r="B21" s="1"/>
      <c r="C21" s="10" t="s">
        <v>46</v>
      </c>
      <c r="D21" s="1" t="s">
        <v>47</v>
      </c>
      <c r="E21" s="1"/>
      <c r="F21" s="11">
        <v>1.1</v>
      </c>
      <c r="G21" s="11"/>
      <c r="H21" s="12">
        <v>11.04</v>
      </c>
      <c r="I21" s="12">
        <f ca="1">ROUND(INDIRECT(ADDRESS(ROW()+(0), COLUMN()+(-3), 1))*INDIRECT(ADDRESS(ROW()+(0), COLUMN()+(-1), 1)), 2)</f>
        <v>12.14</v>
      </c>
    </row>
    <row r="22" spans="1:9" ht="34.50" thickBot="1" customHeight="1">
      <c r="A22" s="1" t="s">
        <v>48</v>
      </c>
      <c r="B22" s="1"/>
      <c r="C22" s="10" t="s">
        <v>49</v>
      </c>
      <c r="D22" s="1" t="s">
        <v>50</v>
      </c>
      <c r="E22" s="1"/>
      <c r="F22" s="11">
        <v>0.3</v>
      </c>
      <c r="G22" s="11"/>
      <c r="H22" s="12">
        <v>3</v>
      </c>
      <c r="I22" s="12">
        <f ca="1">ROUND(INDIRECT(ADDRESS(ROW()+(0), COLUMN()+(-3), 1))*INDIRECT(ADDRESS(ROW()+(0), COLUMN()+(-1), 1)), 2)</f>
        <v>0.9</v>
      </c>
    </row>
    <row r="23" spans="1:9" ht="13.50" thickBot="1" customHeight="1">
      <c r="A23" s="1" t="s">
        <v>51</v>
      </c>
      <c r="B23" s="1"/>
      <c r="C23" s="10" t="s">
        <v>52</v>
      </c>
      <c r="D23" s="1" t="s">
        <v>53</v>
      </c>
      <c r="E23" s="1"/>
      <c r="F23" s="11">
        <v>1.1</v>
      </c>
      <c r="G23" s="11"/>
      <c r="H23" s="12">
        <v>1.67</v>
      </c>
      <c r="I23" s="12">
        <f ca="1">ROUND(INDIRECT(ADDRESS(ROW()+(0), COLUMN()+(-3), 1))*INDIRECT(ADDRESS(ROW()+(0), COLUMN()+(-1), 1)), 2)</f>
        <v>1.84</v>
      </c>
    </row>
    <row r="24" spans="1:9" ht="13.50" thickBot="1" customHeight="1">
      <c r="A24" s="1" t="s">
        <v>54</v>
      </c>
      <c r="B24" s="1"/>
      <c r="C24" s="10" t="s">
        <v>55</v>
      </c>
      <c r="D24" s="1" t="s">
        <v>56</v>
      </c>
      <c r="E24" s="1"/>
      <c r="F24" s="11">
        <v>0.1</v>
      </c>
      <c r="G24" s="11"/>
      <c r="H24" s="12">
        <v>76.88</v>
      </c>
      <c r="I24" s="12">
        <f ca="1">ROUND(INDIRECT(ADDRESS(ROW()+(0), COLUMN()+(-3), 1))*INDIRECT(ADDRESS(ROW()+(0), COLUMN()+(-1), 1)), 2)</f>
        <v>7.69</v>
      </c>
    </row>
    <row r="25" spans="1:9" ht="13.50" thickBot="1" customHeight="1">
      <c r="A25" s="1" t="s">
        <v>57</v>
      </c>
      <c r="B25" s="1"/>
      <c r="C25" s="10" t="s">
        <v>58</v>
      </c>
      <c r="D25" s="1" t="s">
        <v>59</v>
      </c>
      <c r="E25" s="1"/>
      <c r="F25" s="11">
        <v>0.8</v>
      </c>
      <c r="G25" s="11"/>
      <c r="H25" s="12">
        <v>3.47</v>
      </c>
      <c r="I25" s="12">
        <f ca="1">ROUND(INDIRECT(ADDRESS(ROW()+(0), COLUMN()+(-3), 1))*INDIRECT(ADDRESS(ROW()+(0), COLUMN()+(-1), 1)), 2)</f>
        <v>2.78</v>
      </c>
    </row>
    <row r="26" spans="1:9" ht="13.50" thickBot="1" customHeight="1">
      <c r="A26" s="1" t="s">
        <v>60</v>
      </c>
      <c r="B26" s="1"/>
      <c r="C26" s="10" t="s">
        <v>61</v>
      </c>
      <c r="D26" s="1" t="s">
        <v>62</v>
      </c>
      <c r="E26" s="1"/>
      <c r="F26" s="11">
        <v>0.8</v>
      </c>
      <c r="G26" s="11"/>
      <c r="H26" s="12">
        <v>11.36</v>
      </c>
      <c r="I26" s="12">
        <f ca="1">ROUND(INDIRECT(ADDRESS(ROW()+(0), COLUMN()+(-3), 1))*INDIRECT(ADDRESS(ROW()+(0), COLUMN()+(-1), 1)), 2)</f>
        <v>9.09</v>
      </c>
    </row>
    <row r="27" spans="1:9" ht="13.50" thickBot="1" customHeight="1">
      <c r="A27" s="1" t="s">
        <v>63</v>
      </c>
      <c r="B27" s="1"/>
      <c r="C27" s="10" t="s">
        <v>64</v>
      </c>
      <c r="D27" s="1" t="s">
        <v>65</v>
      </c>
      <c r="E27" s="1"/>
      <c r="F27" s="13">
        <v>0.2</v>
      </c>
      <c r="G27" s="13"/>
      <c r="H27" s="14">
        <v>12.29</v>
      </c>
      <c r="I27" s="14">
        <f ca="1">ROUND(INDIRECT(ADDRESS(ROW()+(0), COLUMN()+(-3), 1))*INDIRECT(ADDRESS(ROW()+(0), COLUMN()+(-1), 1)), 2)</f>
        <v>2.46</v>
      </c>
    </row>
    <row r="28" spans="1:9" ht="13.50" thickBot="1" customHeight="1">
      <c r="A28" s="15"/>
      <c r="B28" s="15"/>
      <c r="C28" s="15"/>
      <c r="D28" s="15"/>
      <c r="E28" s="15"/>
      <c r="F28" s="9" t="s">
        <v>66</v>
      </c>
      <c r="G28" s="9"/>
      <c r="H28" s="9"/>
      <c r="I28"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 2)</f>
        <v>70.05</v>
      </c>
    </row>
    <row r="29" spans="1:9" ht="13.50" thickBot="1" customHeight="1">
      <c r="A29" s="15">
        <v>2</v>
      </c>
      <c r="B29" s="15"/>
      <c r="C29" s="15"/>
      <c r="D29" s="18" t="s">
        <v>67</v>
      </c>
      <c r="E29" s="18"/>
      <c r="F29" s="18"/>
      <c r="G29" s="18"/>
      <c r="H29" s="15"/>
      <c r="I29" s="15"/>
    </row>
    <row r="30" spans="1:9" ht="13.50" thickBot="1" customHeight="1">
      <c r="A30" s="1" t="s">
        <v>68</v>
      </c>
      <c r="B30" s="1"/>
      <c r="C30" s="10" t="s">
        <v>69</v>
      </c>
      <c r="D30" s="1" t="s">
        <v>70</v>
      </c>
      <c r="E30" s="1"/>
      <c r="F30" s="11">
        <v>0.567</v>
      </c>
      <c r="G30" s="11"/>
      <c r="H30" s="12">
        <v>18.89</v>
      </c>
      <c r="I30" s="12">
        <f ca="1">ROUND(INDIRECT(ADDRESS(ROW()+(0), COLUMN()+(-3), 1))*INDIRECT(ADDRESS(ROW()+(0), COLUMN()+(-1), 1)), 2)</f>
        <v>10.71</v>
      </c>
    </row>
    <row r="31" spans="1:9" ht="13.50" thickBot="1" customHeight="1">
      <c r="A31" s="1" t="s">
        <v>71</v>
      </c>
      <c r="B31" s="1"/>
      <c r="C31" s="10" t="s">
        <v>72</v>
      </c>
      <c r="D31" s="1" t="s">
        <v>73</v>
      </c>
      <c r="E31" s="1"/>
      <c r="F31" s="11">
        <v>1.223</v>
      </c>
      <c r="G31" s="11"/>
      <c r="H31" s="12">
        <v>17.67</v>
      </c>
      <c r="I31" s="12">
        <f ca="1">ROUND(INDIRECT(ADDRESS(ROW()+(0), COLUMN()+(-3), 1))*INDIRECT(ADDRESS(ROW()+(0), COLUMN()+(-1), 1)), 2)</f>
        <v>21.61</v>
      </c>
    </row>
    <row r="32" spans="1:9" ht="13.50" thickBot="1" customHeight="1">
      <c r="A32" s="1" t="s">
        <v>74</v>
      </c>
      <c r="B32" s="1"/>
      <c r="C32" s="10" t="s">
        <v>75</v>
      </c>
      <c r="D32" s="1" t="s">
        <v>76</v>
      </c>
      <c r="E32" s="1"/>
      <c r="F32" s="11">
        <v>0.186</v>
      </c>
      <c r="G32" s="11"/>
      <c r="H32" s="12">
        <v>18.89</v>
      </c>
      <c r="I32" s="12">
        <f ca="1">ROUND(INDIRECT(ADDRESS(ROW()+(0), COLUMN()+(-3), 1))*INDIRECT(ADDRESS(ROW()+(0), COLUMN()+(-1), 1)), 2)</f>
        <v>3.51</v>
      </c>
    </row>
    <row r="33" spans="1:9" ht="13.50" thickBot="1" customHeight="1">
      <c r="A33" s="1" t="s">
        <v>77</v>
      </c>
      <c r="B33" s="1"/>
      <c r="C33" s="10" t="s">
        <v>78</v>
      </c>
      <c r="D33" s="1" t="s">
        <v>79</v>
      </c>
      <c r="E33" s="1"/>
      <c r="F33" s="11">
        <v>0.186</v>
      </c>
      <c r="G33" s="11"/>
      <c r="H33" s="12">
        <v>17.9</v>
      </c>
      <c r="I33" s="12">
        <f ca="1">ROUND(INDIRECT(ADDRESS(ROW()+(0), COLUMN()+(-3), 1))*INDIRECT(ADDRESS(ROW()+(0), COLUMN()+(-1), 1)), 2)</f>
        <v>3.33</v>
      </c>
    </row>
    <row r="34" spans="1:9" ht="13.50" thickBot="1" customHeight="1">
      <c r="A34" s="1" t="s">
        <v>80</v>
      </c>
      <c r="B34" s="1"/>
      <c r="C34" s="10" t="s">
        <v>81</v>
      </c>
      <c r="D34" s="1" t="s">
        <v>82</v>
      </c>
      <c r="E34" s="1"/>
      <c r="F34" s="11">
        <v>0.055</v>
      </c>
      <c r="G34" s="11"/>
      <c r="H34" s="12">
        <v>19.42</v>
      </c>
      <c r="I34" s="12">
        <f ca="1">ROUND(INDIRECT(ADDRESS(ROW()+(0), COLUMN()+(-3), 1))*INDIRECT(ADDRESS(ROW()+(0), COLUMN()+(-1), 1)), 2)</f>
        <v>1.07</v>
      </c>
    </row>
    <row r="35" spans="1:9" ht="13.50" thickBot="1" customHeight="1">
      <c r="A35" s="1" t="s">
        <v>83</v>
      </c>
      <c r="B35" s="1"/>
      <c r="C35" s="10" t="s">
        <v>84</v>
      </c>
      <c r="D35" s="1" t="s">
        <v>85</v>
      </c>
      <c r="E35" s="1"/>
      <c r="F35" s="13">
        <v>0.055</v>
      </c>
      <c r="G35" s="13"/>
      <c r="H35" s="14">
        <v>17.9</v>
      </c>
      <c r="I35" s="14">
        <f ca="1">ROUND(INDIRECT(ADDRESS(ROW()+(0), COLUMN()+(-3), 1))*INDIRECT(ADDRESS(ROW()+(0), COLUMN()+(-1), 1)), 2)</f>
        <v>0.98</v>
      </c>
    </row>
    <row r="36" spans="1:9" ht="13.50" thickBot="1" customHeight="1">
      <c r="A36" s="15"/>
      <c r="B36" s="15"/>
      <c r="C36" s="15"/>
      <c r="D36" s="15"/>
      <c r="E36" s="15"/>
      <c r="F36" s="9" t="s">
        <v>86</v>
      </c>
      <c r="G36" s="9"/>
      <c r="H36" s="9"/>
      <c r="I36" s="17">
        <f ca="1">ROUND(SUM(INDIRECT(ADDRESS(ROW()+(-1), COLUMN()+(0), 1)),INDIRECT(ADDRESS(ROW()+(-2), COLUMN()+(0), 1)),INDIRECT(ADDRESS(ROW()+(-3), COLUMN()+(0), 1)),INDIRECT(ADDRESS(ROW()+(-4), COLUMN()+(0), 1)),INDIRECT(ADDRESS(ROW()+(-5), COLUMN()+(0), 1)),INDIRECT(ADDRESS(ROW()+(-6), COLUMN()+(0), 1))), 2)</f>
        <v>41.21</v>
      </c>
    </row>
    <row r="37" spans="1:9" ht="13.50" thickBot="1" customHeight="1">
      <c r="A37" s="15">
        <v>3</v>
      </c>
      <c r="B37" s="15"/>
      <c r="C37" s="15"/>
      <c r="D37" s="18" t="s">
        <v>87</v>
      </c>
      <c r="E37" s="18"/>
      <c r="F37" s="18"/>
      <c r="G37" s="18"/>
      <c r="H37" s="15"/>
      <c r="I37" s="15"/>
    </row>
    <row r="38" spans="1:9" ht="13.50" thickBot="1" customHeight="1">
      <c r="A38" s="19"/>
      <c r="B38" s="19"/>
      <c r="C38" s="20" t="s">
        <v>88</v>
      </c>
      <c r="D38" s="19" t="s">
        <v>89</v>
      </c>
      <c r="E38" s="19"/>
      <c r="F38" s="13">
        <v>2</v>
      </c>
      <c r="G38" s="13"/>
      <c r="H38" s="14">
        <f ca="1">ROUND(SUM(INDIRECT(ADDRESS(ROW()+(-2), COLUMN()+(1), 1)),INDIRECT(ADDRESS(ROW()+(-10), COLUMN()+(1), 1))), 2)</f>
        <v>111.26</v>
      </c>
      <c r="I38" s="14">
        <f ca="1">ROUND(INDIRECT(ADDRESS(ROW()+(0), COLUMN()+(-3), 1))*INDIRECT(ADDRESS(ROW()+(0), COLUMN()+(-1), 1))/100, 2)</f>
        <v>2.23</v>
      </c>
    </row>
    <row r="39" spans="1:9" ht="13.50" thickBot="1" customHeight="1">
      <c r="A39" s="21" t="s">
        <v>90</v>
      </c>
      <c r="B39" s="21"/>
      <c r="C39" s="22"/>
      <c r="D39" s="23"/>
      <c r="E39" s="23"/>
      <c r="F39" s="24" t="s">
        <v>91</v>
      </c>
      <c r="G39" s="24"/>
      <c r="H39" s="25"/>
      <c r="I39" s="26">
        <f ca="1">ROUND(SUM(INDIRECT(ADDRESS(ROW()+(-1), COLUMN()+(0), 1)),INDIRECT(ADDRESS(ROW()+(-3), COLUMN()+(0), 1)),INDIRECT(ADDRESS(ROW()+(-11), COLUMN()+(0), 1))), 2)</f>
        <v>113.49</v>
      </c>
    </row>
    <row r="42" spans="1:9" ht="13.50" thickBot="1" customHeight="1">
      <c r="A42" s="27" t="s">
        <v>92</v>
      </c>
      <c r="B42" s="27"/>
      <c r="C42" s="27"/>
      <c r="D42" s="27"/>
      <c r="E42" s="27" t="s">
        <v>93</v>
      </c>
      <c r="F42" s="27"/>
      <c r="G42" s="27" t="s">
        <v>94</v>
      </c>
      <c r="H42" s="27"/>
      <c r="I42" s="27" t="s">
        <v>95</v>
      </c>
    </row>
    <row r="43" spans="1:9" ht="13.50" thickBot="1" customHeight="1">
      <c r="A43" s="28" t="s">
        <v>96</v>
      </c>
      <c r="B43" s="28"/>
      <c r="C43" s="28"/>
      <c r="D43" s="28"/>
      <c r="E43" s="29">
        <v>1.06202e+006</v>
      </c>
      <c r="F43" s="29"/>
      <c r="G43" s="29">
        <v>1.06202e+006</v>
      </c>
      <c r="H43" s="29"/>
      <c r="I43" s="29" t="s">
        <v>97</v>
      </c>
    </row>
    <row r="44" spans="1:9" ht="13.50" thickBot="1" customHeight="1">
      <c r="A44" s="30" t="s">
        <v>98</v>
      </c>
      <c r="B44" s="30"/>
      <c r="C44" s="30"/>
      <c r="D44" s="30"/>
      <c r="E44" s="31"/>
      <c r="F44" s="31"/>
      <c r="G44" s="31"/>
      <c r="H44" s="31"/>
      <c r="I44" s="31"/>
    </row>
    <row r="45" spans="1:9" ht="13.50" thickBot="1" customHeight="1">
      <c r="A45" s="28" t="s">
        <v>99</v>
      </c>
      <c r="B45" s="28"/>
      <c r="C45" s="28"/>
      <c r="D45" s="28"/>
      <c r="E45" s="29">
        <v>132003</v>
      </c>
      <c r="F45" s="29"/>
      <c r="G45" s="29">
        <v>162004</v>
      </c>
      <c r="H45" s="29"/>
      <c r="I45" s="29" t="s">
        <v>100</v>
      </c>
    </row>
    <row r="46" spans="1:9" ht="13.50" thickBot="1" customHeight="1">
      <c r="A46" s="32" t="s">
        <v>101</v>
      </c>
      <c r="B46" s="32"/>
      <c r="C46" s="32"/>
      <c r="D46" s="32"/>
      <c r="E46" s="33"/>
      <c r="F46" s="33"/>
      <c r="G46" s="33"/>
      <c r="H46" s="33"/>
      <c r="I46" s="33"/>
    </row>
    <row r="47" spans="1:9" ht="13.50" thickBot="1" customHeight="1">
      <c r="A47" s="30" t="s">
        <v>102</v>
      </c>
      <c r="B47" s="30"/>
      <c r="C47" s="30"/>
      <c r="D47" s="30"/>
      <c r="E47" s="31">
        <v>112010</v>
      </c>
      <c r="F47" s="31"/>
      <c r="G47" s="31">
        <v>112010</v>
      </c>
      <c r="H47" s="31"/>
      <c r="I47" s="31"/>
    </row>
    <row r="48" spans="1:9" ht="13.50" thickBot="1" customHeight="1">
      <c r="A48" s="28" t="s">
        <v>103</v>
      </c>
      <c r="B48" s="28"/>
      <c r="C48" s="28"/>
      <c r="D48" s="28"/>
      <c r="E48" s="29">
        <v>1.07202e+006</v>
      </c>
      <c r="F48" s="29"/>
      <c r="G48" s="29">
        <v>1.07202e+006</v>
      </c>
      <c r="H48" s="29"/>
      <c r="I48" s="29" t="s">
        <v>104</v>
      </c>
    </row>
    <row r="49" spans="1:9" ht="24.00" thickBot="1" customHeight="1">
      <c r="A49" s="30" t="s">
        <v>105</v>
      </c>
      <c r="B49" s="30"/>
      <c r="C49" s="30"/>
      <c r="D49" s="30"/>
      <c r="E49" s="31"/>
      <c r="F49" s="31"/>
      <c r="G49" s="31"/>
      <c r="H49" s="31"/>
      <c r="I49" s="31"/>
    </row>
    <row r="50" spans="1:9" ht="13.50" thickBot="1" customHeight="1">
      <c r="A50" s="28" t="s">
        <v>106</v>
      </c>
      <c r="B50" s="28"/>
      <c r="C50" s="28"/>
      <c r="D50" s="28"/>
      <c r="E50" s="29">
        <v>162011</v>
      </c>
      <c r="F50" s="29"/>
      <c r="G50" s="29">
        <v>162012</v>
      </c>
      <c r="H50" s="29"/>
      <c r="I50" s="29" t="s">
        <v>107</v>
      </c>
    </row>
    <row r="51" spans="1:9" ht="13.50" thickBot="1" customHeight="1">
      <c r="A51" s="30" t="s">
        <v>108</v>
      </c>
      <c r="B51" s="30"/>
      <c r="C51" s="30"/>
      <c r="D51" s="30"/>
      <c r="E51" s="31"/>
      <c r="F51" s="31"/>
      <c r="G51" s="31"/>
      <c r="H51" s="31"/>
      <c r="I51" s="31"/>
    </row>
    <row r="52" spans="1:9" ht="13.50" thickBot="1" customHeight="1">
      <c r="A52" s="28" t="s">
        <v>109</v>
      </c>
      <c r="B52" s="28"/>
      <c r="C52" s="28"/>
      <c r="D52" s="28"/>
      <c r="E52" s="29">
        <v>1.07202e+006</v>
      </c>
      <c r="F52" s="29"/>
      <c r="G52" s="29">
        <v>1.07202e+006</v>
      </c>
      <c r="H52" s="29"/>
      <c r="I52" s="29" t="s">
        <v>110</v>
      </c>
    </row>
    <row r="53" spans="1:9" ht="24.00" thickBot="1" customHeight="1">
      <c r="A53" s="30" t="s">
        <v>111</v>
      </c>
      <c r="B53" s="30"/>
      <c r="C53" s="30"/>
      <c r="D53" s="30"/>
      <c r="E53" s="31"/>
      <c r="F53" s="31"/>
      <c r="G53" s="31"/>
      <c r="H53" s="31"/>
      <c r="I53" s="31"/>
    </row>
    <row r="54" spans="1:9" ht="13.50" thickBot="1" customHeight="1">
      <c r="A54" s="28" t="s">
        <v>112</v>
      </c>
      <c r="B54" s="28"/>
      <c r="C54" s="28"/>
      <c r="D54" s="28"/>
      <c r="E54" s="29">
        <v>1.102e+006</v>
      </c>
      <c r="F54" s="29"/>
      <c r="G54" s="29">
        <v>1.102e+006</v>
      </c>
      <c r="H54" s="29"/>
      <c r="I54" s="29" t="s">
        <v>113</v>
      </c>
    </row>
    <row r="55" spans="1:9" ht="13.50" thickBot="1" customHeight="1">
      <c r="A55" s="32" t="s">
        <v>114</v>
      </c>
      <c r="B55" s="32"/>
      <c r="C55" s="32"/>
      <c r="D55" s="32"/>
      <c r="E55" s="33"/>
      <c r="F55" s="33"/>
      <c r="G55" s="33"/>
      <c r="H55" s="33"/>
      <c r="I55" s="33"/>
    </row>
    <row r="56" spans="1:9" ht="13.50" thickBot="1" customHeight="1">
      <c r="A56" s="30" t="s">
        <v>115</v>
      </c>
      <c r="B56" s="30"/>
      <c r="C56" s="30"/>
      <c r="D56" s="30"/>
      <c r="E56" s="31">
        <v>162006</v>
      </c>
      <c r="F56" s="31"/>
      <c r="G56" s="31">
        <v>162007</v>
      </c>
      <c r="H56" s="31"/>
      <c r="I56" s="31"/>
    </row>
    <row r="57" spans="1:9" ht="13.50" thickBot="1" customHeight="1">
      <c r="A57" s="28" t="s">
        <v>116</v>
      </c>
      <c r="B57" s="28"/>
      <c r="C57" s="28"/>
      <c r="D57" s="28"/>
      <c r="E57" s="29">
        <v>142013</v>
      </c>
      <c r="F57" s="29"/>
      <c r="G57" s="29">
        <v>172013</v>
      </c>
      <c r="H57" s="29"/>
      <c r="I57" s="29">
        <v>3</v>
      </c>
    </row>
    <row r="58" spans="1:9" ht="13.50" thickBot="1" customHeight="1">
      <c r="A58" s="30" t="s">
        <v>117</v>
      </c>
      <c r="B58" s="30"/>
      <c r="C58" s="30"/>
      <c r="D58" s="30"/>
      <c r="E58" s="31"/>
      <c r="F58" s="31"/>
      <c r="G58" s="31"/>
      <c r="H58" s="31"/>
      <c r="I58" s="31"/>
    </row>
    <row r="59" spans="1:9" ht="13.50" thickBot="1" customHeight="1">
      <c r="A59" s="28" t="s">
        <v>118</v>
      </c>
      <c r="B59" s="28"/>
      <c r="C59" s="28"/>
      <c r="D59" s="28"/>
      <c r="E59" s="29">
        <v>1.10201e+006</v>
      </c>
      <c r="F59" s="29"/>
      <c r="G59" s="29">
        <v>1.10201e+006</v>
      </c>
      <c r="H59" s="29"/>
      <c r="I59" s="29" t="s">
        <v>119</v>
      </c>
    </row>
    <row r="60" spans="1:9" ht="24.00" thickBot="1" customHeight="1">
      <c r="A60" s="30" t="s">
        <v>120</v>
      </c>
      <c r="B60" s="30"/>
      <c r="C60" s="30"/>
      <c r="D60" s="30"/>
      <c r="E60" s="31"/>
      <c r="F60" s="31"/>
      <c r="G60" s="31"/>
      <c r="H60" s="31"/>
      <c r="I60" s="31"/>
    </row>
    <row r="63" spans="1:1" ht="33.75" thickBot="1" customHeight="1">
      <c r="A63" s="1" t="s">
        <v>121</v>
      </c>
      <c r="B63" s="1"/>
      <c r="C63" s="1"/>
      <c r="D63" s="1"/>
      <c r="E63" s="1"/>
      <c r="F63" s="1"/>
      <c r="G63" s="1"/>
      <c r="H63" s="1"/>
      <c r="I63" s="1"/>
    </row>
    <row r="64" spans="1:1" ht="33.75" thickBot="1" customHeight="1">
      <c r="A64" s="1" t="s">
        <v>122</v>
      </c>
      <c r="B64" s="1"/>
      <c r="C64" s="1"/>
      <c r="D64" s="1"/>
      <c r="E64" s="1"/>
      <c r="F64" s="1"/>
      <c r="G64" s="1"/>
      <c r="H64" s="1"/>
      <c r="I64" s="1"/>
    </row>
    <row r="65" spans="1:1" ht="33.75" thickBot="1" customHeight="1">
      <c r="A65" s="1" t="s">
        <v>123</v>
      </c>
      <c r="B65" s="1"/>
      <c r="C65" s="1"/>
      <c r="D65" s="1"/>
      <c r="E65" s="1"/>
      <c r="F65" s="1"/>
      <c r="G65" s="1"/>
      <c r="H65" s="1"/>
      <c r="I65" s="1"/>
    </row>
  </sheetData>
  <mergeCells count="151">
    <mergeCell ref="A1:I1"/>
    <mergeCell ref="C3:I3"/>
    <mergeCell ref="A5:I5"/>
    <mergeCell ref="A8:B8"/>
    <mergeCell ref="D8:E8"/>
    <mergeCell ref="F8:G8"/>
    <mergeCell ref="A9:B9"/>
    <mergeCell ref="D9:G9"/>
    <mergeCell ref="A10:B10"/>
    <mergeCell ref="D10:E10"/>
    <mergeCell ref="F10:G10"/>
    <mergeCell ref="A11:B11"/>
    <mergeCell ref="D11:E11"/>
    <mergeCell ref="F11:G11"/>
    <mergeCell ref="A12:B12"/>
    <mergeCell ref="D12:E12"/>
    <mergeCell ref="F12:G12"/>
    <mergeCell ref="A13:B13"/>
    <mergeCell ref="D13:E13"/>
    <mergeCell ref="F13:G13"/>
    <mergeCell ref="A14:B14"/>
    <mergeCell ref="D14:E14"/>
    <mergeCell ref="F14:G14"/>
    <mergeCell ref="A15:B15"/>
    <mergeCell ref="D15:E15"/>
    <mergeCell ref="F15:G15"/>
    <mergeCell ref="A16:B16"/>
    <mergeCell ref="D16:E16"/>
    <mergeCell ref="F16:G16"/>
    <mergeCell ref="A17:B17"/>
    <mergeCell ref="D17:E17"/>
    <mergeCell ref="F17:G17"/>
    <mergeCell ref="A18:B18"/>
    <mergeCell ref="D18:E18"/>
    <mergeCell ref="F18:G18"/>
    <mergeCell ref="A19:B19"/>
    <mergeCell ref="D19:E19"/>
    <mergeCell ref="F19:G19"/>
    <mergeCell ref="A20:B20"/>
    <mergeCell ref="D20:E20"/>
    <mergeCell ref="F20:G20"/>
    <mergeCell ref="A21:B21"/>
    <mergeCell ref="D21:E21"/>
    <mergeCell ref="F21:G21"/>
    <mergeCell ref="A22:B22"/>
    <mergeCell ref="D22:E22"/>
    <mergeCell ref="F22:G22"/>
    <mergeCell ref="A23:B23"/>
    <mergeCell ref="D23:E23"/>
    <mergeCell ref="F23:G23"/>
    <mergeCell ref="A24:B24"/>
    <mergeCell ref="D24:E24"/>
    <mergeCell ref="F24:G24"/>
    <mergeCell ref="A25:B25"/>
    <mergeCell ref="D25:E25"/>
    <mergeCell ref="F25:G25"/>
    <mergeCell ref="A26:B26"/>
    <mergeCell ref="D26:E26"/>
    <mergeCell ref="F26:G26"/>
    <mergeCell ref="A27:B27"/>
    <mergeCell ref="D27:E27"/>
    <mergeCell ref="F27:G27"/>
    <mergeCell ref="A28:B28"/>
    <mergeCell ref="D28:E28"/>
    <mergeCell ref="F28:H28"/>
    <mergeCell ref="A29:B29"/>
    <mergeCell ref="D29:G29"/>
    <mergeCell ref="A30:B30"/>
    <mergeCell ref="D30:E30"/>
    <mergeCell ref="F30:G30"/>
    <mergeCell ref="A31:B31"/>
    <mergeCell ref="D31:E31"/>
    <mergeCell ref="F31:G31"/>
    <mergeCell ref="A32:B32"/>
    <mergeCell ref="D32:E32"/>
    <mergeCell ref="F32:G32"/>
    <mergeCell ref="A33:B33"/>
    <mergeCell ref="D33:E33"/>
    <mergeCell ref="F33:G33"/>
    <mergeCell ref="A34:B34"/>
    <mergeCell ref="D34:E34"/>
    <mergeCell ref="F34:G34"/>
    <mergeCell ref="A35:B35"/>
    <mergeCell ref="D35:E35"/>
    <mergeCell ref="F35:G35"/>
    <mergeCell ref="A36:B36"/>
    <mergeCell ref="D36:E36"/>
    <mergeCell ref="F36:H36"/>
    <mergeCell ref="A37:B37"/>
    <mergeCell ref="D37:G37"/>
    <mergeCell ref="A38:B38"/>
    <mergeCell ref="D38:E38"/>
    <mergeCell ref="F38:G38"/>
    <mergeCell ref="A39:E39"/>
    <mergeCell ref="F39:H39"/>
    <mergeCell ref="A42:D42"/>
    <mergeCell ref="E42:F42"/>
    <mergeCell ref="G42:H42"/>
    <mergeCell ref="A43:D43"/>
    <mergeCell ref="E43:F44"/>
    <mergeCell ref="G43:H44"/>
    <mergeCell ref="I43:I44"/>
    <mergeCell ref="A44:D44"/>
    <mergeCell ref="A45:D45"/>
    <mergeCell ref="E45:F45"/>
    <mergeCell ref="G45:H45"/>
    <mergeCell ref="I45:I47"/>
    <mergeCell ref="A46:D46"/>
    <mergeCell ref="E46:F46"/>
    <mergeCell ref="G46:H46"/>
    <mergeCell ref="A47:D47"/>
    <mergeCell ref="E47:F47"/>
    <mergeCell ref="G47:H47"/>
    <mergeCell ref="A48:D48"/>
    <mergeCell ref="E48:F49"/>
    <mergeCell ref="G48:H49"/>
    <mergeCell ref="I48:I49"/>
    <mergeCell ref="A49:D49"/>
    <mergeCell ref="A50:D50"/>
    <mergeCell ref="E50:F51"/>
    <mergeCell ref="G50:H51"/>
    <mergeCell ref="I50:I51"/>
    <mergeCell ref="A51:D51"/>
    <mergeCell ref="A52:D52"/>
    <mergeCell ref="E52:F53"/>
    <mergeCell ref="G52:H53"/>
    <mergeCell ref="I52:I53"/>
    <mergeCell ref="A53:D53"/>
    <mergeCell ref="A54:D54"/>
    <mergeCell ref="E54:F54"/>
    <mergeCell ref="G54:H54"/>
    <mergeCell ref="I54:I56"/>
    <mergeCell ref="A55:D55"/>
    <mergeCell ref="E55:F55"/>
    <mergeCell ref="G55:H55"/>
    <mergeCell ref="A56:D56"/>
    <mergeCell ref="E56:F56"/>
    <mergeCell ref="G56:H56"/>
    <mergeCell ref="A57:D57"/>
    <mergeCell ref="E57:F58"/>
    <mergeCell ref="G57:H58"/>
    <mergeCell ref="I57:I58"/>
    <mergeCell ref="A58:D58"/>
    <mergeCell ref="A59:D59"/>
    <mergeCell ref="E59:F60"/>
    <mergeCell ref="G59:H60"/>
    <mergeCell ref="I59:I60"/>
    <mergeCell ref="A60:D60"/>
    <mergeCell ref="A63:I63"/>
    <mergeCell ref="A64:I64"/>
    <mergeCell ref="A65:I65"/>
  </mergeCells>
  <pageMargins left="0.147638" right="0.147638" top="0.206693" bottom="0.206693" header="0.0" footer="0.0"/>
  <pageSetup paperSize="9" orientation="portrait"/>
  <rowBreaks count="0" manualBreakCount="0">
    </rowBreaks>
</worksheet>
</file>