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<sst xmlns="http://schemas.openxmlformats.org/spreadsheetml/2006/main" count="45" uniqueCount="45">
  <si>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</si>
  <si>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NIO020</t>
  </si>
  <si>
    <t xml:space="preserve">Ud</t>
  </si>
  <si>
    <t xml:space="preserve">Sellado impermeabilizante de pasamuros para paso de instalaciones, en muro de hormigón.</t>
  </si>
  <si>
    <r>
      <rPr>
        <sz val="7.80"/>
        <color rgb="FF000000"/>
        <rFont val="Arial"/>
        <family val="2"/>
      </rPr>
      <t xml:space="preserve">Sellado impermeabilizante de pasamuros para paso de instalaciones, en muro de hormigón, compuesto de </t>
    </r>
    <r>
      <rPr>
        <b/>
        <sz val="7.80"/>
        <color rgb="FF000000"/>
        <rFont val="Arial"/>
        <family val="2"/>
      </rPr>
      <t xml:space="preserve">cordón de polietileno expandido de celdas cerradas, de sección circular de 50 mm de diámetro, MasterSeal 920 "BASF"</t>
    </r>
    <r>
      <rPr>
        <sz val="7.80"/>
        <color rgb="FF000000"/>
        <rFont val="Arial"/>
        <family val="2"/>
      </rPr>
      <t xml:space="preserve">, colocado en el interior del pasamuros, para fondo de junta; </t>
    </r>
    <r>
      <rPr>
        <b/>
        <sz val="7.80"/>
        <color rgb="FF000000"/>
        <rFont val="Arial"/>
        <family val="2"/>
      </rPr>
      <t xml:space="preserve">masilla viscoelástica monocomponente, Stopaq FN 2100 H "BASF"</t>
    </r>
    <r>
      <rPr>
        <sz val="7.80"/>
        <color rgb="FF000000"/>
        <rFont val="Arial"/>
        <family val="2"/>
      </rPr>
      <t xml:space="preserve">, aplicada con pistola desde el fondo de junta hacia fuera, para relleno del pasamuros y </t>
    </r>
    <r>
      <rPr>
        <b/>
        <sz val="7.80"/>
        <color rgb="FF000000"/>
        <rFont val="Arial"/>
        <family val="2"/>
      </rPr>
      <t xml:space="preserve">mortero modificado con polímeros, de nivelación superficial, MasterEmaco N 5100 FC "BASF", con una resistencia a compresión a 28 días mayor o igual a 25 N/mm², </t>
    </r>
    <r>
      <rPr>
        <b/>
        <sz val="7.80"/>
        <color rgb="FF000000"/>
        <rFont val="Arial"/>
        <family val="2"/>
      </rPr>
      <t xml:space="preserve">clase R2</t>
    </r>
    <r>
      <rPr>
        <b/>
        <sz val="7.80"/>
        <color rgb="FF000000"/>
        <rFont val="Arial"/>
        <family val="2"/>
      </rPr>
      <t xml:space="preserve"> según </t>
    </r>
    <r>
      <rPr>
        <b/>
        <sz val="7.80"/>
        <color rgb="FF000000"/>
        <rFont val="Arial"/>
        <family val="2"/>
      </rPr>
      <t xml:space="preserve">UNE-EN 1504-3</t>
    </r>
    <r>
      <rPr>
        <sz val="7.80"/>
        <color rgb="FF000000"/>
        <rFont val="Arial"/>
        <family val="2"/>
      </rPr>
      <t xml:space="preserve">, aplicado con paleta en capa fina, para revestimiento.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</si>
  <si>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</si>
  <si>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</si>
  <si>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</si>
  <si>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</si>
  <si>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</si>
  <si>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</si>
  <si>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</si>
  <si>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mt15bas010p</t>
  </si>
  <si>
    <t xml:space="preserve">m</t>
  </si>
  <si>
    <t xml:space="preserve">Cordón de polietileno expandido de celdas cerradas, de sección circular de 50 mm de diámetro, MasterSeal 920 "BASF", para el relleno de fondo de junta.</t>
  </si>
  <si>
    <t xml:space="preserve">mt15bas470d</t>
  </si>
  <si>
    <t xml:space="preserve">Ud</t>
  </si>
  <si>
    <t xml:space="preserve">Cartucho de 310 cm³ de masilla viscoelástica monocomponente, Stopaq FN 2100 H "BASF".</t>
  </si>
  <si>
    <t xml:space="preserve">mt09reh090b</t>
  </si>
  <si>
    <t xml:space="preserve">kg</t>
  </si>
  <si>
    <t xml:space="preserve">Mortero modificado con polímeros, de nivelación superficial, para aplicación en capa fina, MasterEmaco N 5100 FC, para reparación no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</si>
  <si>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</si>
  <si>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</si>
  <si>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</si>
  <si>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</si>
  <si>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</si>
  <si>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</si>
  <si>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</si>
  <si>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</si>
  <si>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</si>
  <si>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</si>
  <si>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</si>
  <si>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</si>
  <si>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</si>
  <si>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</si>
  <si>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</si>
  <si>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</si>
  <si>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</si>
  <si>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</si>
  <si>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1504-3:2006</t>
  </si>
  <si>
    <t xml:space="preserve">1/2+/3/4</t>
  </si>
  <si>
    <t xml:space="preserve">Productos y sistemas para la protección y reparación  de estructuras de hormigón - Parte 3: Reparación estructural y no estructural 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</si>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</sst>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1.31" customWidth="1"/>
    <col min="4" max="4" width="20.84" customWidth="1"/>
    <col min="5" max="5" width="33.66" customWidth="1"/>
    <col min="6" max="6" width="4.81" customWidth="1"/>
    <col min="7" max="7" width="4.81" customWidth="1"/>
    <col min="8" max="8" width="4.52" customWidth="1"/>
    <col min="9" max="9" width="3.93" customWidth="1"/>
    <col min="10" max="10" width="5.10" customWidth="1"/>
    <col min="11" max="11" width="5.10" customWidth="1"/>
    <col min="12" max="12" width="4.66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17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1.2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0.050000</v>
      </c>
      <c r="I9" s="14"/>
      <c r="J9" s="14"/>
      <c r="K9" s="15">
        <v>0.930000</v>
      </c>
      <c r="L9" s="15"/>
      <c r="M9" s="15">
        <f ca="1">ROUND(INDIRECT(ADDRESS(ROW()+(0), COLUMN()+(-5), 1))*INDIRECT(ADDRESS(ROW()+(0), COLUMN()+(-2), 1)), 2)</f>
        <v>0.050000</v>
      </c>
    </row>
    <row r="10" spans="1:13" ht="21.6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0.645000</v>
      </c>
      <c r="I10" s="14"/>
      <c r="J10" s="14"/>
      <c r="K10" s="15">
        <v>20.030000</v>
      </c>
      <c r="L10" s="15"/>
      <c r="M10" s="15">
        <f ca="1">ROUND(INDIRECT(ADDRESS(ROW()+(0), COLUMN()+(-5), 1))*INDIRECT(ADDRESS(ROW()+(0), COLUMN()+(-2), 1)), 2)</f>
        <v>12.920000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6">
        <v>0.030000</v>
      </c>
      <c r="I11" s="16"/>
      <c r="J11" s="16"/>
      <c r="K11" s="17">
        <v>1.670000</v>
      </c>
      <c r="L11" s="17"/>
      <c r="M11" s="17">
        <f ca="1">ROUND(INDIRECT(ADDRESS(ROW()+(0), COLUMN()+(-5), 1))*INDIRECT(ADDRESS(ROW()+(0), COLUMN()+(-2), 1)), 2)</f>
        <v>0.050000</v>
      </c>
    </row>
    <row r="12" spans="1:13" ht="12.00" thickBot="1" customHeight="1">
      <c r="A12" s="18"/>
      <c r="B12" s="18"/>
      <c r="C12" s="18"/>
      <c r="D12" s="18"/>
      <c r="E12" s="18"/>
      <c r="F12" s="18"/>
      <c r="G12" s="18"/>
      <c r="H12" s="12" t="s">
        <v>21</v>
      </c>
      <c r="I12" s="12"/>
      <c r="J12" s="12"/>
      <c r="K12" s="12"/>
      <c r="L12" s="12"/>
      <c r="M12" s="20">
        <f ca="1">ROUND(SUM(INDIRECT(ADDRESS(ROW()+(-1), COLUMN()+(0), 1)),INDIRECT(ADDRESS(ROW()+(-2), COLUMN()+(0), 1)),INDIRECT(ADDRESS(ROW()+(-3), COLUMN()+(0), 1))), 2)</f>
        <v>13.020000</v>
      </c>
    </row>
    <row r="13" spans="1:13" ht="12.0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21"/>
      <c r="J13" s="21"/>
      <c r="K13" s="18"/>
      <c r="L13" s="18"/>
      <c r="M13" s="18"/>
    </row>
    <row r="14" spans="1:13" ht="12.0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4">
        <v>0.081000</v>
      </c>
      <c r="I14" s="14"/>
      <c r="J14" s="14"/>
      <c r="K14" s="15">
        <v>17.240000</v>
      </c>
      <c r="L14" s="15"/>
      <c r="M14" s="15">
        <f ca="1">ROUND(INDIRECT(ADDRESS(ROW()+(0), COLUMN()+(-5), 1))*INDIRECT(ADDRESS(ROW()+(0), COLUMN()+(-2), 1)), 2)</f>
        <v>1.400000</v>
      </c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6">
        <v>0.124000</v>
      </c>
      <c r="I15" s="16"/>
      <c r="J15" s="16"/>
      <c r="K15" s="17">
        <v>16.130000</v>
      </c>
      <c r="L15" s="17"/>
      <c r="M15" s="17">
        <f ca="1">ROUND(INDIRECT(ADDRESS(ROW()+(0), COLUMN()+(-5), 1))*INDIRECT(ADDRESS(ROW()+(0), COLUMN()+(-2), 1)), 2)</f>
        <v>2.000000</v>
      </c>
    </row>
    <row r="16" spans="1:13" ht="12.00" thickBot="1" customHeight="1">
      <c r="A16" s="18"/>
      <c r="B16" s="18"/>
      <c r="C16" s="18"/>
      <c r="D16" s="18"/>
      <c r="E16" s="18"/>
      <c r="F16" s="18"/>
      <c r="G16" s="18"/>
      <c r="H16" s="12" t="s">
        <v>29</v>
      </c>
      <c r="I16" s="12"/>
      <c r="J16" s="12"/>
      <c r="K16" s="12"/>
      <c r="L16" s="12"/>
      <c r="M16" s="20">
        <f ca="1">ROUND(SUM(INDIRECT(ADDRESS(ROW()+(-1), COLUMN()+(0), 1)),INDIRECT(ADDRESS(ROW()+(-2), COLUMN()+(0), 1))), 2)</f>
        <v>3.400000</v>
      </c>
    </row>
    <row r="17" spans="1:13" ht="12.0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21"/>
      <c r="I17" s="21"/>
      <c r="J17" s="21"/>
      <c r="K17" s="18"/>
      <c r="L17" s="18"/>
      <c r="M17" s="18"/>
    </row>
    <row r="18" spans="1:13" ht="12.00" thickBot="1" customHeight="1">
      <c r="A18" s="22"/>
      <c r="B18" s="23" t="s">
        <v>31</v>
      </c>
      <c r="C18" s="22" t="s">
        <v>32</v>
      </c>
      <c r="D18" s="22"/>
      <c r="E18" s="22"/>
      <c r="F18" s="22"/>
      <c r="G18" s="22"/>
      <c r="H18" s="16">
        <v>2.000000</v>
      </c>
      <c r="I18" s="16"/>
      <c r="J18" s="16"/>
      <c r="K18" s="17">
        <f ca="1">ROUND(SUM(INDIRECT(ADDRESS(ROW()+(-2), COLUMN()+(2), 1)),INDIRECT(ADDRESS(ROW()+(-6), COLUMN()+(2), 1))), 2)</f>
        <v>16.420000</v>
      </c>
      <c r="L18" s="17"/>
      <c r="M18" s="17">
        <f ca="1">ROUND(INDIRECT(ADDRESS(ROW()+(0), COLUMN()+(-5), 1))*INDIRECT(ADDRESS(ROW()+(0), COLUMN()+(-2), 1))/100, 2)</f>
        <v>0.330000</v>
      </c>
    </row>
    <row r="19" spans="1:13" ht="12.00" thickBot="1" customHeight="1">
      <c r="A19" s="6" t="s">
        <v>33</v>
      </c>
      <c r="B19" s="7"/>
      <c r="C19" s="8"/>
      <c r="D19" s="8"/>
      <c r="E19" s="8"/>
      <c r="F19" s="8"/>
      <c r="G19" s="8"/>
      <c r="H19" s="24" t="s">
        <v>34</v>
      </c>
      <c r="I19" s="24"/>
      <c r="J19" s="24"/>
      <c r="K19" s="25"/>
      <c r="L19" s="25"/>
      <c r="M19" s="26">
        <f ca="1">ROUND(SUM(INDIRECT(ADDRESS(ROW()+(-1), COLUMN()+(0), 1)),INDIRECT(ADDRESS(ROW()+(-3), COLUMN()+(0), 1)),INDIRECT(ADDRESS(ROW()+(-7), COLUMN()+(0), 1))), 2)</f>
        <v>16.750000</v>
      </c>
    </row>
    <row r="22" spans="1:13" ht="12.00" thickBot="1" customHeight="1">
      <c r="A22" s="27" t="s">
        <v>35</v>
      </c>
      <c r="B22" s="27"/>
      <c r="C22" s="27"/>
      <c r="D22" s="27"/>
      <c r="E22" s="27"/>
      <c r="F22" s="27"/>
      <c r="G22" s="27" t="s">
        <v>36</v>
      </c>
      <c r="H22" s="27"/>
      <c r="I22" s="27"/>
      <c r="J22" s="27" t="s">
        <v>37</v>
      </c>
      <c r="K22" s="27"/>
      <c r="L22" s="27"/>
      <c r="M22" s="27" t="s">
        <v>38</v>
      </c>
    </row>
    <row r="23" spans="1:13" ht="12.00" thickBot="1" customHeight="1">
      <c r="A23" s="28" t="s">
        <v>39</v>
      </c>
      <c r="B23" s="28"/>
      <c r="C23" s="28"/>
      <c r="D23" s="28"/>
      <c r="E23" s="28"/>
      <c r="F23" s="28"/>
      <c r="G23" s="29">
        <v>1102006.000000</v>
      </c>
      <c r="H23" s="29"/>
      <c r="I23" s="29"/>
      <c r="J23" s="29">
        <v>112009.000000</v>
      </c>
      <c r="K23" s="29"/>
      <c r="L23" s="29"/>
      <c r="M23" s="29" t="s">
        <v>40</v>
      </c>
    </row>
    <row r="24" spans="1:13" ht="21.60" thickBot="1" customHeight="1">
      <c r="A24" s="30" t="s">
        <v>41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30.6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0.60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30.60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50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L12"/>
    <mergeCell ref="C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L16"/>
    <mergeCell ref="C17:J17"/>
    <mergeCell ref="K17:L17"/>
    <mergeCell ref="C18:G18"/>
    <mergeCell ref="H18:J18"/>
    <mergeCell ref="K18:L18"/>
    <mergeCell ref="A19:G19"/>
    <mergeCell ref="H19:L19"/>
    <mergeCell ref="A22:F22"/>
    <mergeCell ref="G22:I22"/>
    <mergeCell ref="J22:L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